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Explorer\MAYUNDO\"/>
    </mc:Choice>
  </mc:AlternateContent>
  <bookViews>
    <workbookView xWindow="0" yWindow="0" windowWidth="28800" windowHeight="11835" activeTab="2"/>
  </bookViews>
  <sheets>
    <sheet name="Feuil3" sheetId="3" r:id="rId1"/>
    <sheet name="Feuil4" sheetId="4" r:id="rId2"/>
    <sheet name="Feuil7" sheetId="7" r:id="rId3"/>
  </sheets>
  <calcPr calcId="152511"/>
</workbook>
</file>

<file path=xl/calcChain.xml><?xml version="1.0" encoding="utf-8"?>
<calcChain xmlns="http://schemas.openxmlformats.org/spreadsheetml/2006/main">
  <c r="K84" i="4" l="1"/>
  <c r="K85" i="4"/>
  <c r="K86" i="4"/>
  <c r="I87" i="4"/>
  <c r="I30" i="4"/>
  <c r="K30" i="4" s="1"/>
  <c r="K27" i="4"/>
  <c r="K28" i="4"/>
  <c r="K29" i="4"/>
  <c r="J31" i="4"/>
  <c r="J76" i="4"/>
  <c r="J79" i="4"/>
  <c r="J83" i="4"/>
  <c r="K45" i="4"/>
  <c r="K46" i="4"/>
  <c r="K47" i="4"/>
  <c r="K48" i="4"/>
  <c r="K44" i="4"/>
  <c r="I83" i="4" l="1"/>
  <c r="K83" i="4" s="1"/>
  <c r="K80" i="4"/>
  <c r="K81" i="4"/>
  <c r="K82" i="4"/>
  <c r="I79" i="4"/>
  <c r="K77" i="4"/>
  <c r="K78" i="4"/>
  <c r="I76" i="4"/>
  <c r="K76" i="4" s="1"/>
  <c r="K73" i="4"/>
  <c r="K74" i="4"/>
  <c r="K75" i="4"/>
  <c r="K72" i="4"/>
  <c r="I59" i="4"/>
  <c r="K56" i="4"/>
  <c r="K57" i="4"/>
  <c r="K58" i="4"/>
  <c r="K55" i="4"/>
  <c r="I54" i="4"/>
  <c r="K51" i="4"/>
  <c r="K52" i="4"/>
  <c r="K53" i="4"/>
  <c r="K50" i="4"/>
  <c r="I49" i="4"/>
  <c r="K24" i="4"/>
  <c r="K25" i="4"/>
  <c r="K23" i="4"/>
  <c r="K20" i="4"/>
  <c r="K21" i="4"/>
  <c r="K17" i="4"/>
  <c r="K18" i="4"/>
  <c r="I26" i="4"/>
  <c r="I22" i="4"/>
  <c r="I19" i="4"/>
  <c r="K16" i="4"/>
  <c r="J88" i="4"/>
  <c r="J87" i="4" s="1"/>
  <c r="K87" i="4" s="1"/>
  <c r="J59" i="4"/>
  <c r="J54" i="4"/>
  <c r="J49" i="4"/>
  <c r="I31" i="4" l="1"/>
  <c r="K31" i="4" s="1"/>
  <c r="I88" i="4"/>
  <c r="K59" i="4"/>
  <c r="K22" i="4"/>
  <c r="K19" i="4"/>
  <c r="K49" i="4"/>
  <c r="K88" i="4"/>
  <c r="K26" i="4"/>
  <c r="K79" i="4"/>
  <c r="J60" i="4"/>
  <c r="I60" i="4"/>
  <c r="K54" i="4"/>
  <c r="J89" i="4" l="1"/>
  <c r="K60" i="4"/>
  <c r="I89" i="4"/>
  <c r="K89" i="4" l="1"/>
</calcChain>
</file>

<file path=xl/sharedStrings.xml><?xml version="1.0" encoding="utf-8"?>
<sst xmlns="http://schemas.openxmlformats.org/spreadsheetml/2006/main" count="339" uniqueCount="177">
  <si>
    <t>RESULTATS</t>
  </si>
  <si>
    <t>Indicateurs</t>
  </si>
  <si>
    <t>Baseline</t>
  </si>
  <si>
    <t>Budget Requis</t>
  </si>
  <si>
    <t>Objectif Stratégique Sectoriel: OSS 1</t>
  </si>
  <si>
    <t>Objectif Stratégique Sectoriel: OSS 2</t>
  </si>
  <si>
    <t>Projet Annuel de Performance (PAP)</t>
  </si>
  <si>
    <t>Programme National Environnement, Forêts, Eaux et Biodiversité deuxième génération (PNEFEB-2)</t>
  </si>
  <si>
    <t>Valeurs Cibles Décembre</t>
  </si>
  <si>
    <t xml:space="preserve">Nombre d'accords de Partenariat Public-Privé signés </t>
  </si>
  <si>
    <t>PILIER VI. GERER DURABLEMENT ET DE MANIERE RESPONSABLE L’ECOSYSTEME FACE AUX CHANGEMENTS CLIMATIQUES</t>
  </si>
  <si>
    <t>N°</t>
  </si>
  <si>
    <t>OBECTIFS</t>
  </si>
  <si>
    <t>ACTIONS</t>
  </si>
  <si>
    <t>INDICATEURS DE MOYEN</t>
  </si>
  <si>
    <t xml:space="preserve">ACTEURS RESPONSABLES DE MISE EN ŒUVRE </t>
  </si>
  <si>
    <t>AXE STRATEGIQUE 6.1.1 : POURSUITE DES REFORMES STRATEGIQUES POUR LA GESTION DURABLE DES FORETS</t>
  </si>
  <si>
    <t>Objectif 6.1.1.1 : Mettre la RDC en situation de jouer pleinement son rôle de pays-solution</t>
  </si>
  <si>
    <t>La RDC joue pleinement son rôle de pays solution</t>
  </si>
  <si>
    <t>1.Élaborer et mettre en œuvre la politique nationale des forêts ;</t>
  </si>
  <si>
    <t>Nombre d'activités réalisées</t>
  </si>
  <si>
    <t xml:space="preserve">Ministère de l’environnement </t>
  </si>
  <si>
    <t>2. Élaborer le Plan stratégique de gestion durable des tourbières</t>
  </si>
  <si>
    <t>AXE STRATEGIQUE 6.1.2. GESTION DURABLEMENT LES RESSOURCES EN EAUX.</t>
  </si>
  <si>
    <t>Objectif 6.1.2.1.: Assurer une gestion responsable et durable des eaux</t>
  </si>
  <si>
    <t>La gestion durable des eaux assurée</t>
  </si>
  <si>
    <t>1.Utiliser des technologies intelligentes pour optimiser la gestion de l’eau et de l’électricité ; réduire les pertes et améliorer l’efficacité des infrastructures</t>
  </si>
  <si>
    <t>Proportion des technologies intelligentes acquises pour optimiser la   gestion de l’eau et de l’électricité ; réduire les pertes et améliorer l’efficacité des infrastructures</t>
  </si>
  <si>
    <t>Ministère des Ressources Hydrauliques</t>
  </si>
  <si>
    <t>2.Évaluer le programme national Forêt, Eaux et Biodiversité et élaboration d’une nouvelle politique sectorielle</t>
  </si>
  <si>
    <t>AXE STRATEGIQUE 6.2.1. LUTTE CONTRE LES CHANGEMENTS CLIMATIQUES</t>
  </si>
  <si>
    <t>Objectif 6.2.1.1 : honorer tous nos engagements internationaux relatifs à la réduction des émissions de gaz à effet de serre et atteindre la neutralité carbone</t>
  </si>
  <si>
    <t>La lutte contre le changement climatique assuré par l’atteinte de la neutralité carbone</t>
  </si>
  <si>
    <t>1.Évaluer et poursuivre la mise en œuvre de la Contribution nationale Déterminée</t>
  </si>
  <si>
    <t>Nombre d'activités réalisées pour poursuivre la contribution nationale</t>
  </si>
  <si>
    <t>2. Opérationnaliser l’Autorité de Régulation du Marché Carbone en RDC</t>
  </si>
  <si>
    <t>L'autorité de Régulation du Marché Carbone en RDC opérationnelle</t>
  </si>
  <si>
    <t>Ministère de l'environnement</t>
  </si>
  <si>
    <t>3. Opérationnaliser le Fonds d’Intervention pour l’Environnement</t>
  </si>
  <si>
    <t>Le fonds d’intervention pour l’environnement disponible et opérationnel</t>
  </si>
  <si>
    <t>Ministère de l’environnement</t>
  </si>
  <si>
    <t>AXE STRATEGIQUE 6.2.2. : AMELIORATION DE LA GOUVERNANCE ENVIRONNEMENTALE ET ASSAINISSEMENT DES VILLES</t>
  </si>
  <si>
    <t>Objectif 6.2.2.1. : Garantir un environnement de vie sain pour les Congolais débarrassés notamment de toute pollution liée aux déchets plastiques</t>
  </si>
  <si>
    <t xml:space="preserve">Un environnement sain assuré par la gestion efficace de déchets </t>
  </si>
  <si>
    <t>1.Créer 50 000 emplois par millions de tonnes dans les villes grandes productrices de déchets solides</t>
  </si>
  <si>
    <t>Nombre d’emplois créés</t>
  </si>
  <si>
    <t>Ministère de l’environnement /Ministère de travail</t>
  </si>
  <si>
    <t>2. Mettre en place un mécanisme institutionnel national de gestion des déchets</t>
  </si>
  <si>
    <t xml:space="preserve">Nombre de Provinces et ETD disposant de mécanisme institutionnel de gestion des déchets </t>
  </si>
  <si>
    <t>3. Prise en charge par le pouvoir central d’un vaste programme de « municipalisation accélérée » des villes</t>
  </si>
  <si>
    <t>Nombre de villes bénéficiaire de la mise en œuvre du programme « municipalisation accélérée » par le pouvoir central</t>
  </si>
  <si>
    <t>4. Promouvoir l’utilisation des emballages en cartons en lieu et place des emballages en plastiques</t>
  </si>
  <si>
    <t>niveau de pollution de l'environnement</t>
  </si>
  <si>
    <t>5. Réaliser les travaux de réhabilitation des ouvrages d’art, d’assainissement et de stabilisation des sites érosifs et autres</t>
  </si>
  <si>
    <t xml:space="preserve">Nombre d’ouvrages d’art réhabilités, </t>
  </si>
  <si>
    <t>Nombre des sites érosifs assainis et stabilisés</t>
  </si>
  <si>
    <t>AXE STRATEGIQUE 6.2.3. DEVELOPPEMENT RURAL EQUILIBRE</t>
  </si>
  <si>
    <t>Objectif 6.2.3.1 : dans le cadre du PDL-145T, poursuivre la mise en place des structures viables dans le respect de l’écosystème et en s’adaptant aux changements climatiques dans milieux ruraux pour stimuler le développement à la base</t>
  </si>
  <si>
    <t xml:space="preserve">Le développement rural équilibré assuré par la mise en place des structures viables dans le respect de l’écosystème </t>
  </si>
  <si>
    <t>1.Lancer les activités d’ouverture et d’entretien des routes de desserte agricole, l’installation des microcentrales photovoltaïques, des lampadaires solaires, des forages d’eau, des marchés ruraux</t>
  </si>
  <si>
    <t>Nombre des routes de desserte agricole ouvertes, entretenues</t>
  </si>
  <si>
    <t>Développement Rural</t>
  </si>
  <si>
    <t>Nombre de microcentrales photovoltaïques installées,</t>
  </si>
  <si>
    <t>nombre de lampadaires solaires installés,</t>
  </si>
  <si>
    <t>nombre de puits de forages d’eau réalisés,</t>
  </si>
  <si>
    <t>nombre de marchés ruraux mis en place</t>
  </si>
  <si>
    <t xml:space="preserve">2. Promouvoir le développement des économies rurales et des chaînes de valeur locales par l’appui au développement des activités de production et des services dans les territoires en vue de mettre en place les conditions nécessaires pour relacer les économies rurales </t>
  </si>
  <si>
    <t xml:space="preserve">Nombre de territoires appuyés par les activités de production et des services pour le développement des économies rurales et des chaînes de valeur locales </t>
  </si>
  <si>
    <t>3. Développer les capacités techniques, organisationnelle, institutionnelles et communautaires pour une prise en charge adéquate des programmes des ETD de développement au niveau local</t>
  </si>
  <si>
    <t>Nombre d'ETD dont leur programme de développement sont pris en charge grâce au développement des capacités techniques, organisationnelle, institutionnelles et communautaires acquises</t>
  </si>
  <si>
    <t>4. Développer un système d’information géoréférencé de suivi</t>
  </si>
  <si>
    <t>Un système d’information géoréférencé de suivi mis en place</t>
  </si>
  <si>
    <t>CDSMT</t>
  </si>
  <si>
    <t>Apport de financement</t>
  </si>
  <si>
    <t>Piliers du PAG 2024-2028</t>
  </si>
  <si>
    <t>Pilier 6: GERER DURABLEMENT ET DE MANIERE RESPONSABLE L’ECOSYSTEME FACE AUX CHANGEMENTS CLIMATIQUES</t>
  </si>
  <si>
    <t xml:space="preserve">Axes stratégique 6.2.1.: </t>
  </si>
  <si>
    <t>LUTTE CONTRE LES CHANGEMENTS CLIMATIQUES</t>
  </si>
  <si>
    <t>Référence Plan Stratégique Sectoriel/Feuille de route</t>
  </si>
  <si>
    <t xml:space="preserve">Plan national REDD+ de la RDC </t>
  </si>
  <si>
    <t>Contribution Déterminée Nationale Révisée 2021</t>
  </si>
  <si>
    <t>Référence PNSD</t>
  </si>
  <si>
    <t>Pilier 5: Protection de l'Environnement, lutte contre le Changement Climatique et Développement Durable Equilibré</t>
  </si>
  <si>
    <t>Référence Agenda 2063</t>
  </si>
  <si>
    <t>Aspiration 1: Une Afrique prospère fondée sur une croissance inclusive et un développement durable</t>
  </si>
  <si>
    <t>Référence ODD</t>
  </si>
  <si>
    <t>ODD  13: PRENDRE D’URGENCE DES MESURES POUR LUTTER CONTRE LES CHANGEMENTS CLIMATIQUES ET LEURS RÉPERCUSSIONS</t>
  </si>
  <si>
    <t>Résultat Attendu 2: Les réformes du secteur forestier de la RDC finalisées et mises en œuvre</t>
  </si>
  <si>
    <t>Résultat Attendu 3: Un Plan stratégique de gestion durable des Zones humides (tourbières, mangroves, etc) mis en place</t>
  </si>
  <si>
    <t xml:space="preserve">AXE STRATEGIQUE 6.2.2. et 6.1.2. </t>
  </si>
  <si>
    <t>GESTION DURABLEMENT LES RESSOURCES EN EAUX.</t>
  </si>
  <si>
    <t>Garantir un environnement de vie sain pour les Congolais débarrassés notamment de toute pollution liée aux déchets</t>
  </si>
  <si>
    <t>Référence Plan Stratégique Secoriel/Feuille de route</t>
  </si>
  <si>
    <t>Pilier5. Protection de l'Environnement, lutte contre le changement climatique et développment durable équilibré</t>
  </si>
  <si>
    <t>Référence: ODD 6</t>
  </si>
  <si>
    <t>GARANTIR L’ACCÈS DE TOUS À L’EAU ET À L’ASSAINISSEMENT ET ASSURER UNE GESTION DURABLE DES RESSOURCES EN EAU.</t>
  </si>
  <si>
    <t>Résultat Attendu 1 : Les capacités humaines, techniques et institutionnelles de services d'assainissement,  renforcées</t>
  </si>
  <si>
    <t xml:space="preserve">Résultat Attendu 2: Un  "programme d'urgence d'assainissement accéléré des villes",  mis en place et opérationnel </t>
  </si>
  <si>
    <t xml:space="preserve">Axes stratégique 6.2.2.: </t>
  </si>
  <si>
    <t>AMELIORATION DE LA GOUVERNANCE ENVIRONNEMENTALE ET ASSAINISSEMENT DES VILLES</t>
  </si>
  <si>
    <t>Objectif Stratégique Sectoriel: OSS 3</t>
  </si>
  <si>
    <t>Garantir la conservation de la diversité biologique</t>
  </si>
  <si>
    <t>Référence: ODD 15</t>
  </si>
  <si>
    <t xml:space="preserve">PRÉSERVER ET RESTAURER LES ÉCOSYSTÈMES TERRESTRES, </t>
  </si>
  <si>
    <t>L’Autorité de Régulation du Marché Carbone en RDC et le Fonds d’Intervention pour l’Environnement sont opérationnels</t>
  </si>
  <si>
    <t>Nombre des rapports d'inventaires thématiques produits</t>
  </si>
  <si>
    <t xml:space="preserve">Résultat Attendu 1: La Contribution Déterminée Nationale revisée 2021 de la RDC évaluée et mise en œuvre </t>
  </si>
  <si>
    <t>Nombre de techniques d'afforestation vulgarisées</t>
  </si>
  <si>
    <t xml:space="preserve">Promouvoir une économie verte  axée sur la réduction des émissions de gaz à effet de serre et l’atteinte de la neutralité carbone </t>
  </si>
  <si>
    <t>Nombre de rapports de collecte de données d'évaluation disponibles</t>
  </si>
  <si>
    <t>Nombre de rapports d'activités réalisées</t>
  </si>
  <si>
    <t>Nombre d’emplois verts créés</t>
  </si>
  <si>
    <t>Résultat Attendu 3: La gestion intégrée des ressources en eau, mise en œuvre</t>
  </si>
  <si>
    <t xml:space="preserve">Proportion des technologies intelligentes acquises pour optimiser la   gestion rationnnelle de l’eau </t>
  </si>
  <si>
    <t>Superficies d'aires protégées augmentées</t>
  </si>
  <si>
    <t>Résultat Attendu 2: Les espèces fauniques et floristiques valorisées</t>
  </si>
  <si>
    <t>Nombre de raport d'inventaire des espèces faunique et floristique produit</t>
  </si>
  <si>
    <t>Résultat Attendu 1: La Convention Cadre de Nations Unies relative la biodiversité, mise en œuvre</t>
  </si>
  <si>
    <t>Nombre de normes et mesures de gestion des aires protégées renforcées et vulgarisées</t>
  </si>
  <si>
    <t xml:space="preserve">Nombre de  programmes d'investissement REDD+ suivis et évalués </t>
  </si>
  <si>
    <t>Nombre de rapports d'activités de réforestation  produits</t>
  </si>
  <si>
    <t>Nombre de rapports d'activités d'adaptation  et d'atténuation disponibles</t>
  </si>
  <si>
    <t>Taux de pollution de l'environnement(air, eau et sol)</t>
  </si>
  <si>
    <t>Nombre d’ouvrages d’art réhabilités</t>
  </si>
  <si>
    <t>Nombre des Stations de Traitement des Boues de Vidange et autres déchets, construites et opérationnelles</t>
  </si>
  <si>
    <t>Taux de dépollution des eaux et sols disponibles</t>
  </si>
  <si>
    <t>Nombre de schemas d'amenagement et de gestion de ressources en eau par bassin hydrologique produits</t>
  </si>
  <si>
    <t xml:space="preserve">Nombre de conflits homme-faune-flore résolus </t>
  </si>
  <si>
    <t>Nombre d'outils de planification environnementale et forestière  élaborés et validés</t>
  </si>
  <si>
    <t>Superficie des zones humides (Tourbières et Mangroves) cartographiée et évaluée</t>
  </si>
  <si>
    <t>119066,17 km²</t>
  </si>
  <si>
    <t>S/Total R1</t>
  </si>
  <si>
    <t>S/Total R2</t>
  </si>
  <si>
    <t>S/Total R3</t>
  </si>
  <si>
    <t>S/Total OSS1</t>
  </si>
  <si>
    <t>S/Total OSS2</t>
  </si>
  <si>
    <t>S/Total OSS3</t>
  </si>
  <si>
    <t>TOTAL GENERAL</t>
  </si>
  <si>
    <t>Résultat Attendu 3: les postes de contrôle fauniques et floristique renforcées</t>
  </si>
  <si>
    <t>Nombre de postes de surveillance  des maladies dues aux facteurs environnementaux mis en place</t>
  </si>
  <si>
    <t>Nombre d'inspecteurs formés et équipés</t>
  </si>
  <si>
    <t>Nombre de laboratoires de surveillance mis en place et opérationnel</t>
  </si>
  <si>
    <t>Nombre d'outils de suivi-évaluation mis en place</t>
  </si>
  <si>
    <t>Nombre d'études de faisabilité des projets élaborées et exécutées</t>
  </si>
  <si>
    <t>MATRICE D'ELABORATION DES LETTRES DE MISSION -MINISTERE DE L'ENVIRONNEMENT ET DEVELOPPEMENT DURABLE</t>
  </si>
  <si>
    <t>Nombre de réunions préparatoires tenues(COMIFAC, CCNUCC, CCNUB, …)</t>
  </si>
  <si>
    <t>Nombre de  forum de haut niveau tenus (COMIFAC, CCNUCC, CCNUB, …)</t>
  </si>
  <si>
    <t>Nombre des Sessions d'experts de haut niveau tenues sur promotion de la diplômatie environnementale et forestière organisées</t>
  </si>
  <si>
    <t>S/Total R4</t>
  </si>
  <si>
    <t>Nombre DE Plan de conservation communautaire développés par province</t>
  </si>
  <si>
    <t xml:space="preserve">Résultat Attendu : La protection de la biodiversité dans les aires protégées  frontalières assurée </t>
  </si>
  <si>
    <t>Nombre des mésures de lutte contre le trafic transfrontalier illicite des espèces sauvages ménacées d'extinction ou non, mises en œuvre</t>
  </si>
  <si>
    <t>Nombre de postes de surveillance (FOB) contruits</t>
  </si>
  <si>
    <t>Nombre de structures et agents renforcés en capacité</t>
  </si>
  <si>
    <t>Résultat Attendu 4: L'organisation et la participation des conférences de haut niveau sur la forêt, la biodiversité et le Changements climatiques assurées</t>
  </si>
  <si>
    <t xml:space="preserve">INDICATEURS  </t>
  </si>
  <si>
    <t>ACTIVITES</t>
  </si>
  <si>
    <t>STRUCTURE REPONSABLE</t>
  </si>
  <si>
    <t>OBSERVATIONS</t>
  </si>
  <si>
    <t>OBJECTIF STRATEGIQUE 1.</t>
  </si>
  <si>
    <t xml:space="preserve"> Promouvoir une économie verte axée sur la réduction des émissions de gaz à effet de serre et l’atteinte de la neutralité carbone </t>
  </si>
  <si>
    <t>Nombre de Plan de conservation communautaire développés par province</t>
  </si>
  <si>
    <t>SOUS ACTIVITES</t>
  </si>
  <si>
    <t>INDICATEURS</t>
  </si>
  <si>
    <t>LIVRABLES</t>
  </si>
  <si>
    <t>COÛT</t>
  </si>
  <si>
    <t>CHRONOGRAMME 2024</t>
  </si>
  <si>
    <t>Trésor Public</t>
  </si>
  <si>
    <t>Bailleurs</t>
  </si>
  <si>
    <t xml:space="preserve">PROJET DE FEUILLE DE ROUTE DE LA MISE EN ŒUVRE DE LA LETTRE DE MISSIONS DU MEDD (Réf. PAG 2024-2028) </t>
  </si>
  <si>
    <t>Juillet</t>
  </si>
  <si>
    <t>Août</t>
  </si>
  <si>
    <t>Septembre</t>
  </si>
  <si>
    <t>Octobre</t>
  </si>
  <si>
    <t>Novembre</t>
  </si>
  <si>
    <t>Décembre</t>
  </si>
  <si>
    <t>CHRONOGRAMME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</si>
</sst>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F_C_-;\-* #,##0.00\ _F_C_-;_-* &quot;-&quot;??\ _F_C_-;_-@_-"/>
    <numFmt numFmtId="164" formatCode="_-* #,##0.00_-;\-* #,##0.00_-;_-* &quot;-&quot;??_-;_-@_-"/>
    <numFmt numFmtId="165" formatCode="#,##0.0"/>
  </numFmts>
  <fonts count="20" x14ac:knownFonts="1">
    <font>
      <sz val="11"/>
      <color rgb="FF000000"/>
      <name val="Calibri"/>
      <family val="2"/>
    </font>
    <font>
      <b/>
      <sz val="11"/>
      <color rgb="FF000000"/>
      <name val="Times New Roman"/>
      <family val="1"/>
    </font>
    <font>
      <b/>
      <i/>
      <sz val="11"/>
      <color rgb="FF000000"/>
      <name val="Times New Roman"/>
      <family val="1"/>
    </font>
    <font>
      <b/>
      <i/>
      <sz val="11"/>
      <color rgb="FF000000"/>
      <name val="Calibri"/>
      <family val="2"/>
    </font>
    <font>
      <sz val="11"/>
      <color rgb="FF000000"/>
      <name val="Times New Roman"/>
      <family val="1"/>
    </font>
    <font>
      <b/>
      <sz val="11"/>
      <color rgb="FF000000"/>
      <name val="Calibri"/>
      <family val="2"/>
    </font>
    <font>
      <b/>
      <sz val="10"/>
      <color rgb="FF000000"/>
      <name val="Century Gothic"/>
      <family val="2"/>
    </font>
    <font>
      <b/>
      <sz val="7"/>
      <color rgb="FF000000"/>
      <name val="Century Gothic"/>
      <family val="2"/>
    </font>
    <font>
      <sz val="7"/>
      <color rgb="FF000000"/>
      <name val="Century Gothic"/>
      <family val="2"/>
    </font>
    <font>
      <sz val="7"/>
      <color rgb="FF110F0D"/>
      <name val="Century Gothic"/>
      <family val="2"/>
    </font>
    <font>
      <b/>
      <i/>
      <sz val="12"/>
      <color rgb="FF000000"/>
      <name val="Times New Roman"/>
      <family val="1"/>
    </font>
    <font>
      <sz val="11"/>
      <color rgb="FF000000"/>
      <name val="Calibri"/>
      <family val="2"/>
    </font>
    <font>
      <b/>
      <sz val="18"/>
      <color rgb="FF000000"/>
      <name val="Times New Roman"/>
      <family val="1"/>
    </font>
    <font>
      <sz val="10"/>
      <name val="Times New Roman"/>
      <family val="1"/>
    </font>
    <font>
      <b/>
      <sz val="11"/>
      <name val="Times New Roman"/>
      <family val="1"/>
    </font>
    <font>
      <b/>
      <sz val="11"/>
      <name val="Maiandra GD"/>
      <family val="2"/>
    </font>
    <font>
      <b/>
      <sz val="11"/>
      <color rgb="FF000000"/>
      <name val="Maiandra GD"/>
      <family val="2"/>
    </font>
    <font>
      <b/>
      <sz val="14"/>
      <color rgb="FF000000"/>
      <name val="Maiandra GD"/>
      <family val="2"/>
    </font>
    <font>
      <b/>
      <u/>
      <sz val="18"/>
      <name val="Times New Roman"/>
      <family val="1"/>
    </font>
    <font>
      <b/>
      <sz val="10"/>
      <name val="Maiandra GD"/>
      <family val="2"/>
    </font>
  </fonts>
  <fills count="16">
    <fill>
      <patternFill patternType="none"/>
    </fill>
    <fill>
      <patternFill patternType="gray125"/>
    </fill>
    <fill>
      <patternFill patternType="solid">
        <fgColor rgb="FFFFC000"/>
        <bgColor rgb="FFFFC000"/>
      </patternFill>
    </fill>
    <fill>
      <patternFill patternType="solid">
        <fgColor rgb="FF92D050"/>
        <bgColor rgb="FF92D050"/>
      </patternFill>
    </fill>
    <fill>
      <patternFill patternType="solid">
        <fgColor rgb="FFD5DCE4"/>
        <bgColor rgb="FFD5DCE4"/>
      </patternFill>
    </fill>
    <fill>
      <patternFill patternType="solid">
        <fgColor rgb="FFD0D0D0"/>
        <bgColor rgb="FFD0D0D0"/>
      </patternFill>
    </fill>
    <fill>
      <patternFill patternType="solid">
        <fgColor rgb="FFFFFF00"/>
        <bgColor rgb="FFFFFF00"/>
      </patternFill>
    </fill>
    <fill>
      <patternFill patternType="solid">
        <fgColor rgb="FFFFE699"/>
        <bgColor rgb="FFFFE699"/>
      </patternFill>
    </fill>
    <fill>
      <patternFill patternType="solid">
        <fgColor rgb="FFDDEBF7"/>
        <bgColor rgb="FFDDEBF7"/>
      </patternFill>
    </fill>
    <fill>
      <patternFill patternType="solid">
        <fgColor rgb="FFE2EFDA"/>
        <bgColor rgb="FFE2EFDA"/>
      </patternFill>
    </fill>
    <fill>
      <patternFill patternType="solid">
        <fgColor theme="0"/>
        <bgColor rgb="FFDDEBF7"/>
      </patternFill>
    </fill>
    <fill>
      <patternFill patternType="solid">
        <fgColor rgb="FFFFC000"/>
        <bgColor rgb="FFDDEBF7"/>
      </patternFill>
    </fill>
    <fill>
      <patternFill patternType="solid">
        <fgColor theme="9" tint="0.39997558519241921"/>
        <bgColor rgb="FFE2EFDA"/>
      </patternFill>
    </fill>
    <fill>
      <patternFill patternType="solid">
        <fgColor theme="9" tint="0.39997558519241921"/>
        <bgColor indexed="64"/>
      </patternFill>
    </fill>
    <fill>
      <patternFill patternType="solid">
        <fgColor theme="9" tint="0.39997558519241921"/>
        <bgColor rgb="FFDDEBF7"/>
      </patternFill>
    </fill>
    <fill>
      <patternFill patternType="solid">
        <fgColor theme="0"/>
        <bgColor indexed="64"/>
      </patternFill>
    </fill>
  </fills>
  <borders count="3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diagonal/>
    </border>
    <border>
      <left/>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rgb="FF000000"/>
      </right>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rgb="FF000000"/>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164" fontId="11" fillId="0" borderId="0" applyFont="0" applyFill="0" applyBorder="0" applyAlignment="0" applyProtection="0"/>
    <xf numFmtId="9" fontId="11" fillId="0" borderId="0" applyFont="0" applyFill="0" applyBorder="0" applyAlignment="0" applyProtection="0"/>
  </cellStyleXfs>
  <cellXfs count="190">
    <xf numFmtId="0" fontId="0" fillId="0" borderId="0" xfId="0"/>
    <xf numFmtId="0" fontId="7" fillId="5" borderId="8" xfId="0" applyFont="1" applyFill="1" applyBorder="1" applyAlignment="1">
      <alignment horizontal="center" vertical="center"/>
    </xf>
    <xf numFmtId="0" fontId="7" fillId="5" borderId="9" xfId="0" applyFont="1" applyFill="1" applyBorder="1" applyAlignment="1">
      <alignment vertical="center" wrapText="1"/>
    </xf>
    <xf numFmtId="0" fontId="8" fillId="5" borderId="9" xfId="0" applyFont="1" applyFill="1" applyBorder="1" applyAlignment="1">
      <alignment vertical="center" wrapText="1"/>
    </xf>
    <xf numFmtId="0" fontId="8" fillId="0" borderId="8" xfId="0" applyFont="1" applyBorder="1" applyAlignment="1">
      <alignment horizontal="center" vertical="center"/>
    </xf>
    <xf numFmtId="0" fontId="8" fillId="0" borderId="9"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0" fillId="0" borderId="11" xfId="0" applyBorder="1" applyAlignment="1">
      <alignment vertical="center" wrapText="1"/>
    </xf>
    <xf numFmtId="0" fontId="9" fillId="0" borderId="9" xfId="0" applyFont="1" applyBorder="1" applyAlignment="1">
      <alignment vertical="center" wrapText="1"/>
    </xf>
    <xf numFmtId="0" fontId="1" fillId="7" borderId="1" xfId="0" applyFont="1" applyFill="1" applyBorder="1" applyAlignment="1">
      <alignment horizontal="center" vertical="center" wrapText="1"/>
    </xf>
    <xf numFmtId="0" fontId="4" fillId="8" borderId="1" xfId="0" applyFont="1" applyFill="1" applyBorder="1" applyAlignment="1">
      <alignment wrapText="1"/>
    </xf>
    <xf numFmtId="0" fontId="4" fillId="0" borderId="0" xfId="0" applyFont="1" applyAlignment="1">
      <alignment wrapText="1"/>
    </xf>
    <xf numFmtId="0" fontId="4" fillId="8" borderId="1" xfId="0" applyFont="1" applyFill="1" applyBorder="1" applyAlignment="1">
      <alignment vertical="center" wrapText="1"/>
    </xf>
    <xf numFmtId="0" fontId="4" fillId="0" borderId="0" xfId="0" applyFont="1"/>
    <xf numFmtId="0" fontId="2" fillId="8" borderId="1" xfId="0" applyFont="1" applyFill="1" applyBorder="1" applyAlignment="1">
      <alignment horizontal="left" wrapText="1"/>
    </xf>
    <xf numFmtId="0" fontId="3" fillId="3" borderId="1" xfId="0" applyFont="1" applyFill="1" applyBorder="1" applyAlignment="1">
      <alignment horizontal="left" wrapText="1"/>
    </xf>
    <xf numFmtId="0" fontId="2" fillId="9" borderId="1" xfId="0" applyFont="1" applyFill="1" applyBorder="1" applyAlignment="1">
      <alignment horizontal="left" wrapText="1"/>
    </xf>
    <xf numFmtId="0" fontId="4" fillId="0" borderId="0" xfId="0" applyFont="1" applyAlignment="1">
      <alignment horizontal="left" wrapText="1"/>
    </xf>
    <xf numFmtId="0" fontId="2" fillId="8" borderId="2" xfId="0" applyFont="1" applyFill="1" applyBorder="1" applyAlignment="1">
      <alignment horizontal="left" wrapText="1"/>
    </xf>
    <xf numFmtId="0" fontId="4" fillId="10" borderId="1" xfId="0" applyFont="1" applyFill="1" applyBorder="1" applyAlignment="1">
      <alignment horizontal="center" vertical="center" wrapText="1"/>
    </xf>
    <xf numFmtId="164" fontId="4" fillId="11" borderId="1" xfId="1"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0" borderId="0" xfId="0" applyFont="1" applyAlignment="1">
      <alignment horizontal="center" vertical="center" wrapText="1"/>
    </xf>
    <xf numFmtId="0" fontId="4" fillId="10" borderId="5" xfId="0" applyFont="1" applyFill="1" applyBorder="1" applyAlignment="1">
      <alignment horizontal="center" vertical="center" wrapText="1"/>
    </xf>
    <xf numFmtId="3" fontId="4" fillId="10" borderId="6" xfId="0" applyNumberFormat="1" applyFont="1" applyFill="1" applyBorder="1" applyAlignment="1">
      <alignment horizontal="center" vertical="center" wrapText="1"/>
    </xf>
    <xf numFmtId="165" fontId="4" fillId="0" borderId="0" xfId="0" applyNumberFormat="1" applyFont="1"/>
    <xf numFmtId="165" fontId="0" fillId="0" borderId="0" xfId="0" applyNumberFormat="1"/>
    <xf numFmtId="164" fontId="1" fillId="10" borderId="1" xfId="1" applyFont="1" applyFill="1" applyBorder="1" applyAlignment="1">
      <alignment horizontal="center" vertical="center" wrapText="1"/>
    </xf>
    <xf numFmtId="0" fontId="4" fillId="10" borderId="2" xfId="0" applyFont="1" applyFill="1" applyBorder="1" applyAlignment="1">
      <alignment horizontal="center" vertical="center" wrapText="1"/>
    </xf>
    <xf numFmtId="165" fontId="1" fillId="10" borderId="14" xfId="1" applyNumberFormat="1" applyFont="1" applyFill="1" applyBorder="1" applyAlignment="1">
      <alignment horizontal="center" vertical="center" wrapText="1"/>
    </xf>
    <xf numFmtId="164" fontId="0" fillId="0" borderId="0" xfId="0" applyNumberFormat="1"/>
    <xf numFmtId="43" fontId="0" fillId="0" borderId="0" xfId="0" applyNumberFormat="1"/>
    <xf numFmtId="0" fontId="4" fillId="0" borderId="15" xfId="0" applyFont="1" applyBorder="1" applyAlignment="1">
      <alignment horizontal="center" vertical="center" wrapText="1"/>
    </xf>
    <xf numFmtId="165" fontId="1" fillId="10" borderId="15" xfId="1" applyNumberFormat="1" applyFont="1" applyFill="1" applyBorder="1" applyAlignment="1">
      <alignment horizontal="center" vertical="center" wrapText="1"/>
    </xf>
    <xf numFmtId="43" fontId="5" fillId="0" borderId="15" xfId="0" applyNumberFormat="1" applyFont="1" applyBorder="1"/>
    <xf numFmtId="165" fontId="1" fillId="10" borderId="15" xfId="0" applyNumberFormat="1" applyFont="1" applyFill="1" applyBorder="1" applyAlignment="1">
      <alignment horizontal="center" vertical="center" wrapText="1"/>
    </xf>
    <xf numFmtId="43" fontId="4" fillId="10" borderId="15" xfId="0" applyNumberFormat="1" applyFont="1" applyFill="1" applyBorder="1" applyAlignment="1">
      <alignment horizontal="center" vertical="center" wrapText="1"/>
    </xf>
    <xf numFmtId="43" fontId="1" fillId="10" borderId="15" xfId="0" applyNumberFormat="1" applyFont="1" applyFill="1" applyBorder="1" applyAlignment="1">
      <alignment horizontal="center" vertical="center" wrapText="1"/>
    </xf>
    <xf numFmtId="165" fontId="4" fillId="10" borderId="15" xfId="0" applyNumberFormat="1" applyFont="1" applyFill="1" applyBorder="1" applyAlignment="1">
      <alignment horizontal="center" vertical="center" wrapText="1"/>
    </xf>
    <xf numFmtId="43" fontId="5" fillId="0" borderId="15" xfId="0" applyNumberFormat="1" applyFont="1" applyBorder="1" applyAlignment="1">
      <alignment horizontal="center"/>
    </xf>
    <xf numFmtId="165" fontId="1" fillId="10" borderId="15" xfId="0" applyNumberFormat="1" applyFont="1" applyFill="1" applyBorder="1" applyAlignment="1">
      <alignment vertical="center" wrapText="1"/>
    </xf>
    <xf numFmtId="0" fontId="3" fillId="3" borderId="2" xfId="0" applyFont="1" applyFill="1" applyBorder="1" applyAlignment="1">
      <alignment horizontal="left" wrapText="1"/>
    </xf>
    <xf numFmtId="0" fontId="2" fillId="8" borderId="18" xfId="0" applyFont="1" applyFill="1" applyBorder="1" applyAlignment="1">
      <alignment horizontal="left" wrapText="1"/>
    </xf>
    <xf numFmtId="0" fontId="1" fillId="7" borderId="3" xfId="0" applyFont="1" applyFill="1" applyBorder="1" applyAlignment="1">
      <alignment horizontal="center" vertical="center" wrapText="1"/>
    </xf>
    <xf numFmtId="0" fontId="4" fillId="9" borderId="15" xfId="0" applyFont="1" applyFill="1" applyBorder="1" applyAlignment="1">
      <alignment wrapText="1"/>
    </xf>
    <xf numFmtId="164" fontId="4" fillId="10" borderId="15" xfId="1" applyFont="1" applyFill="1" applyBorder="1" applyAlignment="1">
      <alignment horizontal="center" vertical="center" wrapText="1"/>
    </xf>
    <xf numFmtId="0" fontId="4" fillId="10" borderId="15" xfId="0" applyFont="1" applyFill="1" applyBorder="1" applyAlignment="1">
      <alignment horizontal="center" vertical="center" wrapText="1"/>
    </xf>
    <xf numFmtId="9" fontId="4" fillId="10" borderId="15" xfId="0" applyNumberFormat="1" applyFont="1" applyFill="1" applyBorder="1" applyAlignment="1">
      <alignment horizontal="center" vertical="center" wrapText="1"/>
    </xf>
    <xf numFmtId="0" fontId="4" fillId="9" borderId="15" xfId="0" applyFont="1" applyFill="1" applyBorder="1" applyAlignment="1">
      <alignment vertical="center" wrapText="1"/>
    </xf>
    <xf numFmtId="9" fontId="4" fillId="10" borderId="15" xfId="2" applyFont="1" applyFill="1" applyBorder="1" applyAlignment="1">
      <alignment horizontal="center" vertical="center" wrapText="1"/>
    </xf>
    <xf numFmtId="0" fontId="1" fillId="7" borderId="15" xfId="0" applyFont="1" applyFill="1" applyBorder="1" applyAlignment="1">
      <alignment horizontal="center" vertical="center" wrapText="1"/>
    </xf>
    <xf numFmtId="0" fontId="4" fillId="8" borderId="15" xfId="0" applyFont="1" applyFill="1" applyBorder="1" applyAlignment="1">
      <alignment wrapText="1"/>
    </xf>
    <xf numFmtId="0" fontId="4" fillId="8" borderId="15" xfId="0" applyFont="1" applyFill="1" applyBorder="1" applyAlignment="1">
      <alignment vertical="center" wrapText="1"/>
    </xf>
    <xf numFmtId="10" fontId="4" fillId="10" borderId="15" xfId="0" applyNumberFormat="1" applyFont="1" applyFill="1" applyBorder="1" applyAlignment="1">
      <alignment horizontal="center" vertical="center" wrapText="1"/>
    </xf>
    <xf numFmtId="165" fontId="0" fillId="0" borderId="17" xfId="0" applyNumberFormat="1" applyBorder="1" applyAlignment="1">
      <alignment horizontal="center" vertical="center"/>
    </xf>
    <xf numFmtId="165" fontId="0" fillId="0" borderId="15" xfId="0" applyNumberFormat="1" applyBorder="1" applyAlignment="1">
      <alignment horizontal="center" vertical="center"/>
    </xf>
    <xf numFmtId="165" fontId="1" fillId="10" borderId="15" xfId="1" applyNumberFormat="1" applyFont="1" applyFill="1" applyBorder="1" applyAlignment="1">
      <alignment horizontal="right" vertical="center" wrapText="1"/>
    </xf>
    <xf numFmtId="165" fontId="1" fillId="10" borderId="15" xfId="1" applyNumberFormat="1" applyFont="1" applyFill="1" applyBorder="1" applyAlignment="1">
      <alignment vertical="center" wrapText="1"/>
    </xf>
    <xf numFmtId="0" fontId="4" fillId="9" borderId="22" xfId="0" applyFont="1" applyFill="1" applyBorder="1" applyAlignment="1">
      <alignment wrapText="1"/>
    </xf>
    <xf numFmtId="0" fontId="2" fillId="8" borderId="21" xfId="0" applyFont="1" applyFill="1" applyBorder="1" applyAlignment="1">
      <alignment horizontal="left" wrapText="1"/>
    </xf>
    <xf numFmtId="165" fontId="1" fillId="10" borderId="17" xfId="1" applyNumberFormat="1" applyFont="1" applyFill="1" applyBorder="1" applyAlignment="1">
      <alignment horizontal="center" vertical="center" wrapText="1"/>
    </xf>
    <xf numFmtId="165" fontId="4" fillId="10" borderId="15" xfId="0" applyNumberFormat="1" applyFont="1" applyFill="1" applyBorder="1" applyAlignment="1">
      <alignment horizontal="right" vertical="center" wrapText="1"/>
    </xf>
    <xf numFmtId="165" fontId="4" fillId="10" borderId="15" xfId="1" applyNumberFormat="1" applyFont="1" applyFill="1" applyBorder="1" applyAlignment="1">
      <alignment horizontal="center" vertical="center" wrapText="1"/>
    </xf>
    <xf numFmtId="165" fontId="4" fillId="10" borderId="15" xfId="1" applyNumberFormat="1" applyFont="1" applyFill="1" applyBorder="1" applyAlignment="1">
      <alignment vertical="center" wrapText="1"/>
    </xf>
    <xf numFmtId="165" fontId="4" fillId="10" borderId="4" xfId="0" applyNumberFormat="1" applyFont="1" applyFill="1" applyBorder="1" applyAlignment="1">
      <alignment horizontal="right" vertical="center" wrapText="1"/>
    </xf>
    <xf numFmtId="165" fontId="4" fillId="10" borderId="14" xfId="1" applyNumberFormat="1" applyFont="1" applyFill="1" applyBorder="1" applyAlignment="1">
      <alignment horizontal="right" vertical="center" wrapText="1"/>
    </xf>
    <xf numFmtId="165" fontId="1" fillId="10" borderId="1" xfId="0" applyNumberFormat="1" applyFont="1" applyFill="1" applyBorder="1" applyAlignment="1">
      <alignment horizontal="center" vertical="center" wrapText="1"/>
    </xf>
    <xf numFmtId="165" fontId="4" fillId="10" borderId="15" xfId="1" applyNumberFormat="1" applyFont="1" applyFill="1" applyBorder="1" applyAlignment="1">
      <alignment horizontal="right" vertical="center" wrapText="1"/>
    </xf>
    <xf numFmtId="43" fontId="1" fillId="0" borderId="15" xfId="0" applyNumberFormat="1" applyFont="1" applyBorder="1" applyAlignment="1">
      <alignment horizontal="center" vertical="center" wrapText="1"/>
    </xf>
    <xf numFmtId="43" fontId="1" fillId="13" borderId="15" xfId="0" applyNumberFormat="1" applyFont="1" applyFill="1" applyBorder="1" applyAlignment="1">
      <alignment horizontal="center" vertical="center" wrapText="1"/>
    </xf>
    <xf numFmtId="165" fontId="1" fillId="14" borderId="15" xfId="0" applyNumberFormat="1" applyFont="1" applyFill="1" applyBorder="1" applyAlignment="1">
      <alignment horizontal="right" vertical="center" wrapText="1"/>
    </xf>
    <xf numFmtId="0" fontId="1" fillId="9" borderId="15" xfId="0" applyFont="1" applyFill="1" applyBorder="1" applyAlignment="1">
      <alignment horizontal="center" vertical="center" wrapText="1"/>
    </xf>
    <xf numFmtId="0" fontId="1" fillId="8" borderId="30" xfId="0" applyFont="1" applyFill="1" applyBorder="1" applyAlignment="1">
      <alignment horizontal="center" wrapText="1"/>
    </xf>
    <xf numFmtId="0" fontId="4" fillId="9" borderId="15" xfId="0" applyFont="1" applyFill="1" applyBorder="1" applyAlignment="1">
      <alignment horizontal="left" vertical="center" wrapText="1"/>
    </xf>
    <xf numFmtId="0" fontId="1" fillId="9" borderId="28" xfId="0" applyFont="1" applyFill="1" applyBorder="1" applyAlignment="1">
      <alignment vertical="center" wrapText="1"/>
    </xf>
    <xf numFmtId="0" fontId="1" fillId="9" borderId="29" xfId="0" applyFont="1" applyFill="1" applyBorder="1" applyAlignment="1">
      <alignment vertical="center" wrapText="1"/>
    </xf>
    <xf numFmtId="0" fontId="4" fillId="9" borderId="15" xfId="0" applyFont="1" applyFill="1" applyBorder="1" applyAlignment="1">
      <alignment horizontal="center" vertical="center" wrapText="1"/>
    </xf>
    <xf numFmtId="165" fontId="1" fillId="10" borderId="15" xfId="0" applyNumberFormat="1" applyFont="1" applyFill="1" applyBorder="1" applyAlignment="1">
      <alignment horizontal="right" vertical="center" wrapText="1"/>
    </xf>
    <xf numFmtId="43" fontId="4" fillId="10" borderId="15" xfId="1" applyNumberFormat="1" applyFont="1" applyFill="1" applyBorder="1" applyAlignment="1">
      <alignment horizontal="right" vertical="center" wrapText="1"/>
    </xf>
    <xf numFmtId="43" fontId="5" fillId="0" borderId="15" xfId="0" applyNumberFormat="1" applyFont="1" applyBorder="1" applyAlignment="1">
      <alignment horizontal="left"/>
    </xf>
    <xf numFmtId="164" fontId="4" fillId="10" borderId="1" xfId="1" applyFont="1" applyFill="1" applyBorder="1" applyAlignment="1">
      <alignment horizontal="center" vertical="center" wrapText="1"/>
    </xf>
    <xf numFmtId="165" fontId="4" fillId="10" borderId="15" xfId="0" applyNumberFormat="1" applyFont="1" applyFill="1" applyBorder="1" applyAlignment="1">
      <alignment horizontal="right" vertical="center" wrapText="1" indent="1"/>
    </xf>
    <xf numFmtId="0" fontId="4" fillId="8" borderId="2" xfId="0" applyFont="1" applyFill="1" applyBorder="1" applyAlignment="1">
      <alignment wrapText="1"/>
    </xf>
    <xf numFmtId="0" fontId="4" fillId="8" borderId="18" xfId="0" applyFont="1" applyFill="1" applyBorder="1" applyAlignment="1">
      <alignment wrapText="1"/>
    </xf>
    <xf numFmtId="0" fontId="4" fillId="9" borderId="19" xfId="0" applyFont="1" applyFill="1" applyBorder="1" applyAlignment="1">
      <alignment wrapText="1"/>
    </xf>
    <xf numFmtId="0" fontId="4" fillId="9" borderId="19" xfId="0" applyFont="1" applyFill="1" applyBorder="1" applyAlignment="1">
      <alignment vertical="center" wrapText="1"/>
    </xf>
    <xf numFmtId="0" fontId="4" fillId="9" borderId="33" xfId="0" applyFont="1" applyFill="1" applyBorder="1" applyAlignment="1">
      <alignment wrapText="1"/>
    </xf>
    <xf numFmtId="0" fontId="13" fillId="15" borderId="0" xfId="0" applyFont="1" applyFill="1"/>
    <xf numFmtId="0" fontId="14" fillId="15" borderId="0" xfId="0" applyFont="1" applyFill="1" applyAlignment="1">
      <alignment horizontal="center" vertical="center" wrapText="1"/>
    </xf>
    <xf numFmtId="0" fontId="13" fillId="15" borderId="15" xfId="0" applyFont="1" applyFill="1" applyBorder="1"/>
    <xf numFmtId="0" fontId="2" fillId="3" borderId="18" xfId="0" applyFont="1" applyFill="1" applyBorder="1" applyAlignment="1">
      <alignment horizontal="left" wrapText="1"/>
    </xf>
    <xf numFmtId="0" fontId="1" fillId="9" borderId="15"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1" fillId="8" borderId="15" xfId="0" applyFont="1" applyFill="1" applyBorder="1" applyAlignment="1">
      <alignment horizontal="center" wrapText="1"/>
    </xf>
    <xf numFmtId="0" fontId="1" fillId="9" borderId="32"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4" fillId="10" borderId="15" xfId="0" applyFont="1" applyFill="1" applyBorder="1" applyAlignment="1">
      <alignment vertical="top" wrapText="1"/>
    </xf>
    <xf numFmtId="0" fontId="4" fillId="8" borderId="19" xfId="0" applyFont="1" applyFill="1" applyBorder="1" applyAlignment="1">
      <alignment wrapText="1"/>
    </xf>
    <xf numFmtId="0" fontId="4" fillId="8" borderId="19" xfId="0" applyFont="1" applyFill="1" applyBorder="1" applyAlignment="1">
      <alignment vertical="center" wrapText="1"/>
    </xf>
    <xf numFmtId="0" fontId="16" fillId="10" borderId="31" xfId="0" applyFont="1" applyFill="1" applyBorder="1" applyAlignment="1">
      <alignment vertical="top" wrapText="1"/>
    </xf>
    <xf numFmtId="0" fontId="16" fillId="3" borderId="2" xfId="0" applyFont="1" applyFill="1" applyBorder="1" applyAlignment="1">
      <alignment horizontal="left" wrapText="1"/>
    </xf>
    <xf numFmtId="0" fontId="2" fillId="3" borderId="3" xfId="0" applyFont="1" applyFill="1" applyBorder="1" applyAlignment="1">
      <alignment horizontal="left" wrapText="1"/>
    </xf>
    <xf numFmtId="0" fontId="4" fillId="9" borderId="19" xfId="0" applyFont="1" applyFill="1" applyBorder="1" applyAlignment="1">
      <alignment vertical="top" wrapText="1"/>
    </xf>
    <xf numFmtId="0" fontId="4" fillId="8" borderId="34" xfId="0" applyFont="1" applyFill="1" applyBorder="1" applyAlignment="1">
      <alignment vertical="center" wrapText="1"/>
    </xf>
    <xf numFmtId="0" fontId="4" fillId="9" borderId="19" xfId="0" applyFont="1" applyFill="1" applyBorder="1" applyAlignment="1">
      <alignment horizontal="left" vertical="center" wrapText="1"/>
    </xf>
    <xf numFmtId="0" fontId="16" fillId="12" borderId="15" xfId="0" applyFont="1" applyFill="1" applyBorder="1" applyAlignment="1">
      <alignment vertical="center" wrapText="1"/>
    </xf>
    <xf numFmtId="0" fontId="19" fillId="15" borderId="31" xfId="0" applyFont="1" applyFill="1" applyBorder="1" applyAlignment="1">
      <alignment horizontal="center" vertical="top" wrapText="1"/>
    </xf>
    <xf numFmtId="0" fontId="7" fillId="0" borderId="10" xfId="0" applyFont="1" applyBorder="1" applyAlignment="1">
      <alignment vertical="center" wrapText="1"/>
    </xf>
    <xf numFmtId="0" fontId="6" fillId="4" borderId="7" xfId="0" applyFont="1" applyFill="1" applyBorder="1" applyAlignment="1">
      <alignment horizontal="center" vertical="center"/>
    </xf>
    <xf numFmtId="0" fontId="7" fillId="6" borderId="7" xfId="0" applyFont="1" applyFill="1" applyBorder="1" applyAlignment="1">
      <alignment horizontal="center" vertical="center"/>
    </xf>
    <xf numFmtId="0" fontId="7" fillId="0" borderId="7" xfId="0" applyFont="1" applyBorder="1" applyAlignment="1">
      <alignment vertical="center" wrapText="1"/>
    </xf>
    <xf numFmtId="0" fontId="7" fillId="6" borderId="8" xfId="0" applyFont="1" applyFill="1" applyBorder="1" applyAlignment="1">
      <alignment horizontal="center" vertical="center"/>
    </xf>
    <xf numFmtId="0" fontId="7" fillId="6" borderId="7"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12" fillId="2" borderId="13" xfId="0" applyFont="1" applyFill="1" applyBorder="1" applyAlignment="1">
      <alignment horizontal="center" wrapText="1"/>
    </xf>
    <xf numFmtId="0" fontId="1" fillId="7" borderId="15"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2" fillId="8" borderId="1" xfId="0" applyFont="1" applyFill="1" applyBorder="1" applyAlignment="1">
      <alignment horizontal="left" wrapText="1"/>
    </xf>
    <xf numFmtId="0" fontId="10" fillId="3" borderId="2"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1" fillId="7" borderId="1" xfId="0" applyFont="1" applyFill="1" applyBorder="1" applyAlignment="1">
      <alignment horizontal="left" wrapText="1"/>
    </xf>
    <xf numFmtId="0" fontId="1" fillId="8" borderId="1" xfId="0" applyFont="1" applyFill="1" applyBorder="1" applyAlignment="1">
      <alignment horizontal="left" wrapText="1"/>
    </xf>
    <xf numFmtId="0" fontId="1" fillId="8" borderId="3" xfId="0" applyFont="1" applyFill="1" applyBorder="1" applyAlignment="1">
      <alignment horizontal="center" wrapText="1"/>
    </xf>
    <xf numFmtId="0" fontId="1" fillId="8" borderId="14" xfId="0" applyFont="1" applyFill="1" applyBorder="1" applyAlignment="1">
      <alignment horizontal="center" wrapText="1"/>
    </xf>
    <xf numFmtId="0" fontId="1" fillId="8" borderId="4" xfId="0" applyFont="1" applyFill="1" applyBorder="1" applyAlignment="1">
      <alignment horizontal="center" wrapText="1"/>
    </xf>
    <xf numFmtId="0" fontId="1" fillId="8" borderId="3"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7" borderId="1" xfId="0" applyFont="1" applyFill="1" applyBorder="1" applyAlignment="1">
      <alignment horizontal="center" wrapText="1"/>
    </xf>
    <xf numFmtId="0" fontId="1" fillId="7" borderId="3" xfId="0" applyFont="1" applyFill="1" applyBorder="1" applyAlignment="1">
      <alignment horizontal="center" vertical="center" wrapText="1"/>
    </xf>
    <xf numFmtId="0" fontId="2" fillId="9" borderId="2" xfId="0" applyFont="1" applyFill="1" applyBorder="1" applyAlignment="1">
      <alignment horizontal="left" wrapText="1"/>
    </xf>
    <xf numFmtId="0" fontId="2" fillId="9" borderId="5" xfId="0" applyFont="1" applyFill="1" applyBorder="1" applyAlignment="1">
      <alignment horizontal="left" wrapText="1"/>
    </xf>
    <xf numFmtId="0" fontId="2" fillId="9" borderId="13" xfId="0" applyFont="1" applyFill="1" applyBorder="1" applyAlignment="1">
      <alignment horizontal="left" wrapText="1"/>
    </xf>
    <xf numFmtId="0" fontId="2" fillId="9" borderId="6" xfId="0" applyFont="1" applyFill="1" applyBorder="1" applyAlignment="1">
      <alignment horizontal="left" wrapText="1"/>
    </xf>
    <xf numFmtId="0" fontId="1" fillId="9" borderId="20"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 fillId="8" borderId="15" xfId="0" applyFont="1" applyFill="1" applyBorder="1" applyAlignment="1">
      <alignment horizontal="center" wrapText="1"/>
    </xf>
    <xf numFmtId="0" fontId="1" fillId="9" borderId="15" xfId="0" applyFont="1" applyFill="1" applyBorder="1" applyAlignment="1">
      <alignment horizontal="center" vertical="center" wrapText="1"/>
    </xf>
    <xf numFmtId="0" fontId="2" fillId="8" borderId="2" xfId="0" applyFont="1" applyFill="1" applyBorder="1" applyAlignment="1">
      <alignment horizontal="left" wrapText="1"/>
    </xf>
    <xf numFmtId="0" fontId="2" fillId="8" borderId="5" xfId="0" applyFont="1" applyFill="1" applyBorder="1" applyAlignment="1">
      <alignment horizontal="left" wrapText="1"/>
    </xf>
    <xf numFmtId="0" fontId="2" fillId="8" borderId="6" xfId="0" applyFont="1" applyFill="1" applyBorder="1" applyAlignment="1">
      <alignment horizontal="left" wrapText="1"/>
    </xf>
    <xf numFmtId="0" fontId="2" fillId="8" borderId="15" xfId="0" applyFont="1" applyFill="1" applyBorder="1" applyAlignment="1">
      <alignment horizontal="left"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3" xfId="0" applyFont="1" applyFill="1" applyBorder="1" applyAlignment="1">
      <alignment horizontal="center" wrapText="1"/>
    </xf>
    <xf numFmtId="0" fontId="1" fillId="9" borderId="19" xfId="0" applyFont="1" applyFill="1" applyBorder="1" applyAlignment="1">
      <alignment horizontal="center" vertical="center" wrapText="1"/>
    </xf>
    <xf numFmtId="0" fontId="1" fillId="9" borderId="28" xfId="0" applyFont="1" applyFill="1" applyBorder="1" applyAlignment="1">
      <alignment horizontal="center" vertical="center" wrapText="1"/>
    </xf>
    <xf numFmtId="0" fontId="2" fillId="8" borderId="23" xfId="0" applyFont="1" applyFill="1" applyBorder="1" applyAlignment="1">
      <alignment horizontal="left" wrapText="1"/>
    </xf>
    <xf numFmtId="0" fontId="1" fillId="9" borderId="18"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2" fillId="9" borderId="1" xfId="0" applyFont="1" applyFill="1" applyBorder="1" applyAlignment="1">
      <alignment horizontal="center" wrapText="1"/>
    </xf>
    <xf numFmtId="0" fontId="2" fillId="9" borderId="1" xfId="0" applyFont="1" applyFill="1" applyBorder="1" applyAlignment="1">
      <alignment horizontal="left" wrapText="1"/>
    </xf>
    <xf numFmtId="0" fontId="1" fillId="8" borderId="24" xfId="0" applyFont="1" applyFill="1" applyBorder="1" applyAlignment="1">
      <alignment horizontal="center" vertical="center" wrapText="1"/>
    </xf>
    <xf numFmtId="0" fontId="1" fillId="8" borderId="26" xfId="0" applyFont="1" applyFill="1" applyBorder="1" applyAlignment="1">
      <alignment horizontal="center" vertical="center" wrapText="1"/>
    </xf>
    <xf numFmtId="0" fontId="1" fillId="8" borderId="27" xfId="0" applyFont="1" applyFill="1" applyBorder="1" applyAlignment="1">
      <alignment horizontal="center" vertical="center" wrapText="1"/>
    </xf>
    <xf numFmtId="0" fontId="1" fillId="7" borderId="15" xfId="0" applyFont="1" applyFill="1" applyBorder="1" applyAlignment="1">
      <alignment horizontal="center" wrapText="1"/>
    </xf>
    <xf numFmtId="0" fontId="1" fillId="8" borderId="25" xfId="0" applyFont="1" applyFill="1" applyBorder="1" applyAlignment="1">
      <alignment horizontal="center" vertical="center" wrapText="1"/>
    </xf>
    <xf numFmtId="0" fontId="1" fillId="7" borderId="2" xfId="0" applyFont="1" applyFill="1" applyBorder="1" applyAlignment="1">
      <alignment horizontal="left" wrapText="1"/>
    </xf>
    <xf numFmtId="0" fontId="10" fillId="3" borderId="15" xfId="0" applyFont="1" applyFill="1" applyBorder="1" applyAlignment="1">
      <alignment horizontal="left" vertical="center" wrapText="1"/>
    </xf>
    <xf numFmtId="0" fontId="1" fillId="12" borderId="19" xfId="0" applyFont="1" applyFill="1" applyBorder="1" applyAlignment="1">
      <alignment horizontal="center" vertical="center" wrapText="1"/>
    </xf>
    <xf numFmtId="0" fontId="1" fillId="12" borderId="28" xfId="0" applyFont="1" applyFill="1" applyBorder="1" applyAlignment="1">
      <alignment horizontal="center" vertical="center" wrapText="1"/>
    </xf>
    <xf numFmtId="0" fontId="1" fillId="12" borderId="29"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8" borderId="15" xfId="0" applyFont="1" applyFill="1" applyBorder="1" applyAlignment="1">
      <alignment horizontal="left" vertical="center" wrapText="1"/>
    </xf>
    <xf numFmtId="0" fontId="15" fillId="15" borderId="22" xfId="0" applyFont="1" applyFill="1" applyBorder="1" applyAlignment="1">
      <alignment horizontal="center" vertical="center" wrapText="1"/>
    </xf>
    <xf numFmtId="0" fontId="15" fillId="15" borderId="31" xfId="0" applyFont="1" applyFill="1" applyBorder="1" applyAlignment="1">
      <alignment horizontal="center" vertical="center" wrapText="1"/>
    </xf>
    <xf numFmtId="0" fontId="1" fillId="9" borderId="34" xfId="0" applyFont="1" applyFill="1" applyBorder="1" applyAlignment="1">
      <alignment horizontal="center" vertical="center" wrapText="1"/>
    </xf>
    <xf numFmtId="0" fontId="1" fillId="9" borderId="32" xfId="0" applyFont="1" applyFill="1" applyBorder="1" applyAlignment="1">
      <alignment horizontal="center" vertical="center" wrapText="1"/>
    </xf>
    <xf numFmtId="0" fontId="1" fillId="8" borderId="22" xfId="0" applyFont="1" applyFill="1" applyBorder="1" applyAlignment="1">
      <alignment horizontal="center" vertical="center" wrapText="1"/>
    </xf>
    <xf numFmtId="0" fontId="1" fillId="8" borderId="23" xfId="0" applyFont="1" applyFill="1" applyBorder="1" applyAlignment="1">
      <alignment horizontal="center" vertical="center" wrapText="1"/>
    </xf>
    <xf numFmtId="0" fontId="1" fillId="8" borderId="31"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5" fillId="15" borderId="19" xfId="0" applyFont="1" applyFill="1" applyBorder="1" applyAlignment="1">
      <alignment horizontal="center" vertical="center" wrapText="1"/>
    </xf>
    <xf numFmtId="0" fontId="15" fillId="15" borderId="29" xfId="0" applyFont="1" applyFill="1" applyBorder="1" applyAlignment="1">
      <alignment horizontal="center" vertical="center" wrapText="1"/>
    </xf>
    <xf numFmtId="0" fontId="1" fillId="8" borderId="19" xfId="0" applyFont="1" applyFill="1" applyBorder="1" applyAlignment="1">
      <alignment horizontal="center" wrapText="1"/>
    </xf>
    <xf numFmtId="0" fontId="17" fillId="3" borderId="22" xfId="0" applyFont="1" applyFill="1" applyBorder="1" applyAlignment="1">
      <alignment horizontal="center" vertical="center" wrapText="1"/>
    </xf>
    <xf numFmtId="0" fontId="15" fillId="15" borderId="15" xfId="0" applyFont="1" applyFill="1" applyBorder="1" applyAlignment="1">
      <alignment horizontal="center" vertical="center" wrapText="1"/>
    </xf>
    <xf numFmtId="0" fontId="18" fillId="15" borderId="0" xfId="0" applyFont="1" applyFill="1" applyAlignment="1">
      <alignment horizontal="center"/>
    </xf>
  </cellXfs>
  <cellStyles count="3">
    <cellStyle name="Milliers" xfId="1" builtinId="3"/>
    <cellStyle name="Normal" xfId="0" builtinId="0" customBuiltin="1"/>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2"/>
  <sheetViews>
    <sheetView topLeftCell="C27" zoomScale="140" zoomScaleNormal="140" workbookViewId="0">
      <selection activeCell="E15" sqref="E15"/>
    </sheetView>
  </sheetViews>
  <sheetFormatPr baseColWidth="10" defaultRowHeight="15" x14ac:dyDescent="0.25"/>
  <cols>
    <col min="1" max="1" width="11.42578125" customWidth="1"/>
    <col min="2" max="2" width="10.7109375" customWidth="1"/>
    <col min="3" max="3" width="38.140625" bestFit="1" customWidth="1"/>
    <col min="4" max="4" width="20" bestFit="1" customWidth="1"/>
    <col min="5" max="5" width="26.7109375" bestFit="1" customWidth="1"/>
    <col min="6" max="6" width="21" customWidth="1"/>
    <col min="7" max="7" width="20.42578125" customWidth="1"/>
    <col min="8" max="8" width="11.42578125" customWidth="1"/>
  </cols>
  <sheetData>
    <row r="1" spans="2:7" ht="15.75" thickBot="1" x14ac:dyDescent="0.3"/>
    <row r="2" spans="2:7" ht="15.75" thickBot="1" x14ac:dyDescent="0.3">
      <c r="B2" s="110" t="s">
        <v>10</v>
      </c>
      <c r="C2" s="110"/>
      <c r="D2" s="110"/>
      <c r="E2" s="110"/>
      <c r="F2" s="110"/>
      <c r="G2" s="110"/>
    </row>
    <row r="3" spans="2:7" ht="27.75" thickBot="1" x14ac:dyDescent="0.3">
      <c r="B3" s="1" t="s">
        <v>11</v>
      </c>
      <c r="C3" s="2" t="s">
        <v>12</v>
      </c>
      <c r="D3" s="2" t="s">
        <v>0</v>
      </c>
      <c r="E3" s="2" t="s">
        <v>13</v>
      </c>
      <c r="F3" s="3" t="s">
        <v>14</v>
      </c>
      <c r="G3" s="2" t="s">
        <v>15</v>
      </c>
    </row>
    <row r="4" spans="2:7" ht="15.75" thickBot="1" x14ac:dyDescent="0.3">
      <c r="B4" s="111" t="s">
        <v>16</v>
      </c>
      <c r="C4" s="111"/>
      <c r="D4" s="111"/>
      <c r="E4" s="111"/>
      <c r="F4" s="111"/>
      <c r="G4" s="111"/>
    </row>
    <row r="5" spans="2:7" ht="18.75" thickBot="1" x14ac:dyDescent="0.3">
      <c r="B5" s="4">
        <v>1</v>
      </c>
      <c r="C5" s="112" t="s">
        <v>17</v>
      </c>
      <c r="D5" s="112" t="s">
        <v>18</v>
      </c>
      <c r="E5" s="5" t="s">
        <v>19</v>
      </c>
      <c r="F5" s="5" t="s">
        <v>20</v>
      </c>
      <c r="G5" s="5" t="s">
        <v>21</v>
      </c>
    </row>
    <row r="6" spans="2:7" ht="18.75" thickBot="1" x14ac:dyDescent="0.3">
      <c r="B6" s="4">
        <v>2</v>
      </c>
      <c r="C6" s="112"/>
      <c r="D6" s="112"/>
      <c r="E6" s="5" t="s">
        <v>22</v>
      </c>
      <c r="F6" s="5" t="s">
        <v>20</v>
      </c>
      <c r="G6" s="5" t="s">
        <v>21</v>
      </c>
    </row>
    <row r="7" spans="2:7" ht="15.75" thickBot="1" x14ac:dyDescent="0.3">
      <c r="B7" s="111" t="s">
        <v>23</v>
      </c>
      <c r="C7" s="111"/>
      <c r="D7" s="111"/>
      <c r="E7" s="111"/>
      <c r="F7" s="111"/>
      <c r="G7" s="111"/>
    </row>
    <row r="8" spans="2:7" ht="54.75" thickBot="1" x14ac:dyDescent="0.3">
      <c r="B8" s="4">
        <v>1</v>
      </c>
      <c r="C8" s="109" t="s">
        <v>24</v>
      </c>
      <c r="D8" s="109" t="s">
        <v>25</v>
      </c>
      <c r="E8" s="5" t="s">
        <v>26</v>
      </c>
      <c r="F8" s="6" t="s">
        <v>27</v>
      </c>
      <c r="G8" s="5" t="s">
        <v>28</v>
      </c>
    </row>
    <row r="9" spans="2:7" ht="27.75" thickBot="1" x14ac:dyDescent="0.3">
      <c r="B9" s="4">
        <v>2</v>
      </c>
      <c r="C9" s="109"/>
      <c r="D9" s="109"/>
      <c r="E9" s="5" t="s">
        <v>29</v>
      </c>
      <c r="F9" s="7" t="s">
        <v>20</v>
      </c>
      <c r="G9" s="5" t="s">
        <v>28</v>
      </c>
    </row>
    <row r="10" spans="2:7" ht="15.75" thickBot="1" x14ac:dyDescent="0.3">
      <c r="B10" s="113" t="s">
        <v>30</v>
      </c>
      <c r="C10" s="113"/>
      <c r="D10" s="113"/>
      <c r="E10" s="113"/>
      <c r="F10" s="113"/>
      <c r="G10" s="113"/>
    </row>
    <row r="11" spans="2:7" ht="27.75" thickBot="1" x14ac:dyDescent="0.3">
      <c r="B11" s="4">
        <v>1</v>
      </c>
      <c r="C11" s="112" t="s">
        <v>31</v>
      </c>
      <c r="D11" s="112" t="s">
        <v>32</v>
      </c>
      <c r="E11" s="5" t="s">
        <v>33</v>
      </c>
      <c r="F11" s="5" t="s">
        <v>34</v>
      </c>
      <c r="G11" s="5" t="s">
        <v>21</v>
      </c>
    </row>
    <row r="12" spans="2:7" ht="27.75" thickBot="1" x14ac:dyDescent="0.3">
      <c r="B12" s="4">
        <v>2</v>
      </c>
      <c r="C12" s="112"/>
      <c r="D12" s="112"/>
      <c r="E12" s="5" t="s">
        <v>35</v>
      </c>
      <c r="F12" s="5" t="s">
        <v>36</v>
      </c>
      <c r="G12" s="5" t="s">
        <v>37</v>
      </c>
    </row>
    <row r="13" spans="2:7" ht="27.75" thickBot="1" x14ac:dyDescent="0.3">
      <c r="B13" s="4">
        <v>3</v>
      </c>
      <c r="C13" s="112"/>
      <c r="D13" s="112"/>
      <c r="E13" s="5" t="s">
        <v>38</v>
      </c>
      <c r="F13" s="5" t="s">
        <v>39</v>
      </c>
      <c r="G13" s="5" t="s">
        <v>40</v>
      </c>
    </row>
    <row r="14" spans="2:7" ht="18" customHeight="1" thickBot="1" x14ac:dyDescent="0.3">
      <c r="B14" s="114" t="s">
        <v>41</v>
      </c>
      <c r="C14" s="114"/>
      <c r="D14" s="114"/>
      <c r="E14" s="114"/>
      <c r="F14" s="114"/>
      <c r="G14" s="114"/>
    </row>
    <row r="15" spans="2:7" ht="27.75" thickBot="1" x14ac:dyDescent="0.3">
      <c r="B15" s="4">
        <v>1</v>
      </c>
      <c r="C15" s="112" t="s">
        <v>42</v>
      </c>
      <c r="D15" s="112" t="s">
        <v>43</v>
      </c>
      <c r="E15" s="5" t="s">
        <v>44</v>
      </c>
      <c r="F15" s="5" t="s">
        <v>45</v>
      </c>
      <c r="G15" s="5" t="s">
        <v>46</v>
      </c>
    </row>
    <row r="16" spans="2:7" ht="36.75" thickBot="1" x14ac:dyDescent="0.3">
      <c r="B16" s="4">
        <v>2</v>
      </c>
      <c r="C16" s="112"/>
      <c r="D16" s="112"/>
      <c r="E16" s="5" t="s">
        <v>47</v>
      </c>
      <c r="F16" s="5" t="s">
        <v>48</v>
      </c>
      <c r="G16" s="5" t="s">
        <v>40</v>
      </c>
    </row>
    <row r="17" spans="2:7" ht="36.75" thickBot="1" x14ac:dyDescent="0.3">
      <c r="B17" s="4">
        <v>3</v>
      </c>
      <c r="C17" s="112"/>
      <c r="D17" s="112"/>
      <c r="E17" s="5" t="s">
        <v>49</v>
      </c>
      <c r="F17" s="5" t="s">
        <v>50</v>
      </c>
      <c r="G17" s="5" t="s">
        <v>40</v>
      </c>
    </row>
    <row r="18" spans="2:7" ht="27.75" thickBot="1" x14ac:dyDescent="0.3">
      <c r="B18" s="4">
        <v>4</v>
      </c>
      <c r="C18" s="112"/>
      <c r="D18" s="112"/>
      <c r="E18" s="5" t="s">
        <v>51</v>
      </c>
      <c r="F18" s="5" t="s">
        <v>52</v>
      </c>
      <c r="G18" s="5" t="s">
        <v>40</v>
      </c>
    </row>
    <row r="19" spans="2:7" ht="44.25" customHeight="1" thickBot="1" x14ac:dyDescent="0.3">
      <c r="B19" s="115">
        <v>5</v>
      </c>
      <c r="C19" s="112"/>
      <c r="D19" s="112"/>
      <c r="E19" s="116" t="s">
        <v>53</v>
      </c>
      <c r="F19" s="5" t="s">
        <v>54</v>
      </c>
      <c r="G19" s="116" t="s">
        <v>40</v>
      </c>
    </row>
    <row r="20" spans="2:7" ht="18.75" thickBot="1" x14ac:dyDescent="0.3">
      <c r="B20" s="115"/>
      <c r="C20" s="112"/>
      <c r="D20" s="112"/>
      <c r="E20" s="116"/>
      <c r="F20" s="5" t="s">
        <v>55</v>
      </c>
      <c r="G20" s="116"/>
    </row>
    <row r="21" spans="2:7" ht="15.75" thickBot="1" x14ac:dyDescent="0.3">
      <c r="B21" s="111" t="s">
        <v>56</v>
      </c>
      <c r="C21" s="111"/>
      <c r="D21" s="111"/>
      <c r="E21" s="111"/>
      <c r="F21" s="111"/>
      <c r="G21" s="111"/>
    </row>
    <row r="22" spans="2:7" ht="18.75" thickBot="1" x14ac:dyDescent="0.3">
      <c r="B22" s="115">
        <v>1</v>
      </c>
      <c r="C22" s="112" t="s">
        <v>57</v>
      </c>
      <c r="D22" s="112" t="s">
        <v>58</v>
      </c>
      <c r="E22" s="116" t="s">
        <v>59</v>
      </c>
      <c r="F22" s="5" t="s">
        <v>60</v>
      </c>
      <c r="G22" s="117" t="s">
        <v>61</v>
      </c>
    </row>
    <row r="23" spans="2:7" ht="18.75" thickBot="1" x14ac:dyDescent="0.3">
      <c r="B23" s="115"/>
      <c r="C23" s="112"/>
      <c r="D23" s="112"/>
      <c r="E23" s="116"/>
      <c r="F23" s="6" t="s">
        <v>62</v>
      </c>
      <c r="G23" s="117"/>
    </row>
    <row r="24" spans="2:7" ht="15.75" thickBot="1" x14ac:dyDescent="0.3">
      <c r="B24" s="115"/>
      <c r="C24" s="112"/>
      <c r="D24" s="112"/>
      <c r="E24" s="116"/>
      <c r="F24" s="8"/>
      <c r="G24" s="117"/>
    </row>
    <row r="25" spans="2:7" ht="18.75" thickBot="1" x14ac:dyDescent="0.3">
      <c r="B25" s="115"/>
      <c r="C25" s="112"/>
      <c r="D25" s="112"/>
      <c r="E25" s="116"/>
      <c r="F25" s="6" t="s">
        <v>63</v>
      </c>
      <c r="G25" s="117"/>
    </row>
    <row r="26" spans="2:7" ht="15.75" thickBot="1" x14ac:dyDescent="0.3">
      <c r="B26" s="115"/>
      <c r="C26" s="112"/>
      <c r="D26" s="112"/>
      <c r="E26" s="116"/>
      <c r="F26" s="8"/>
      <c r="G26" s="117"/>
    </row>
    <row r="27" spans="2:7" ht="18.75" thickBot="1" x14ac:dyDescent="0.3">
      <c r="B27" s="115"/>
      <c r="C27" s="112"/>
      <c r="D27" s="112"/>
      <c r="E27" s="116"/>
      <c r="F27" s="6" t="s">
        <v>64</v>
      </c>
      <c r="G27" s="117"/>
    </row>
    <row r="28" spans="2:7" ht="15.75" thickBot="1" x14ac:dyDescent="0.3">
      <c r="B28" s="115"/>
      <c r="C28" s="112"/>
      <c r="D28" s="112"/>
      <c r="E28" s="116"/>
      <c r="F28" s="8"/>
      <c r="G28" s="117"/>
    </row>
    <row r="29" spans="2:7" ht="18.75" thickBot="1" x14ac:dyDescent="0.3">
      <c r="B29" s="115"/>
      <c r="C29" s="112"/>
      <c r="D29" s="112"/>
      <c r="E29" s="116"/>
      <c r="F29" s="5" t="s">
        <v>65</v>
      </c>
      <c r="G29" s="117"/>
    </row>
    <row r="30" spans="2:7" ht="63.75" thickBot="1" x14ac:dyDescent="0.3">
      <c r="B30" s="4">
        <v>2</v>
      </c>
      <c r="C30" s="112"/>
      <c r="D30" s="112"/>
      <c r="E30" s="9" t="s">
        <v>66</v>
      </c>
      <c r="F30" s="9" t="s">
        <v>67</v>
      </c>
      <c r="G30" s="5" t="s">
        <v>61</v>
      </c>
    </row>
    <row r="31" spans="2:7" ht="63.75" thickBot="1" x14ac:dyDescent="0.3">
      <c r="B31" s="4">
        <v>3</v>
      </c>
      <c r="C31" s="112"/>
      <c r="D31" s="112"/>
      <c r="E31" s="5" t="s">
        <v>68</v>
      </c>
      <c r="F31" s="5" t="s">
        <v>69</v>
      </c>
      <c r="G31" s="5" t="s">
        <v>61</v>
      </c>
    </row>
    <row r="32" spans="2:7" ht="27.75" thickBot="1" x14ac:dyDescent="0.3">
      <c r="B32" s="4">
        <v>4</v>
      </c>
      <c r="C32" s="112"/>
      <c r="D32" s="112"/>
      <c r="E32" s="5" t="s">
        <v>70</v>
      </c>
      <c r="F32" s="5" t="s">
        <v>71</v>
      </c>
      <c r="G32" s="5" t="s">
        <v>61</v>
      </c>
    </row>
  </sheetData>
  <mergeCells count="22">
    <mergeCell ref="B21:G21"/>
    <mergeCell ref="B22:B29"/>
    <mergeCell ref="C22:C32"/>
    <mergeCell ref="D22:D32"/>
    <mergeCell ref="E22:E29"/>
    <mergeCell ref="G22:G29"/>
    <mergeCell ref="B10:G10"/>
    <mergeCell ref="C11:C13"/>
    <mergeCell ref="D11:D13"/>
    <mergeCell ref="B14:G14"/>
    <mergeCell ref="C15:C20"/>
    <mergeCell ref="D15:D20"/>
    <mergeCell ref="B19:B20"/>
    <mergeCell ref="E19:E20"/>
    <mergeCell ref="G19:G20"/>
    <mergeCell ref="C8:C9"/>
    <mergeCell ref="D8:D9"/>
    <mergeCell ref="B2:G2"/>
    <mergeCell ref="B4:G4"/>
    <mergeCell ref="C5:C6"/>
    <mergeCell ref="D5:D6"/>
    <mergeCell ref="B7:G7"/>
  </mergeCell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3"/>
  <sheetViews>
    <sheetView topLeftCell="A58" zoomScale="136" zoomScaleNormal="136" workbookViewId="0">
      <selection activeCell="A89" sqref="A89:H89"/>
    </sheetView>
  </sheetViews>
  <sheetFormatPr baseColWidth="10" defaultRowHeight="15" x14ac:dyDescent="0.25"/>
  <cols>
    <col min="1" max="1" width="26" style="18" customWidth="1"/>
    <col min="2" max="2" width="34.140625" style="12" customWidth="1"/>
    <col min="3" max="3" width="14.7109375" style="23" customWidth="1"/>
    <col min="4" max="8" width="11.42578125" style="23" customWidth="1"/>
    <col min="9" max="9" width="29.5703125" style="23" bestFit="1" customWidth="1"/>
    <col min="10" max="10" width="30.5703125" style="23" bestFit="1" customWidth="1"/>
    <col min="11" max="11" width="29.28515625" style="23" bestFit="1" customWidth="1"/>
    <col min="12" max="12" width="21.5703125" style="14" bestFit="1" customWidth="1"/>
    <col min="13" max="16384" width="11.42578125" style="14"/>
  </cols>
  <sheetData>
    <row r="1" spans="1:12" ht="25.5" customHeight="1" x14ac:dyDescent="0.3">
      <c r="A1" s="118" t="s">
        <v>144</v>
      </c>
      <c r="B1" s="118"/>
      <c r="C1" s="118"/>
      <c r="D1" s="118"/>
      <c r="E1" s="118"/>
      <c r="F1" s="118"/>
      <c r="G1" s="118"/>
      <c r="H1" s="118"/>
      <c r="I1" s="118"/>
      <c r="J1" s="118"/>
      <c r="K1" s="118"/>
    </row>
    <row r="2" spans="1:12" x14ac:dyDescent="0.25">
      <c r="A2" s="127" t="s">
        <v>0</v>
      </c>
      <c r="B2" s="137" t="s">
        <v>1</v>
      </c>
      <c r="C2" s="135" t="s">
        <v>2</v>
      </c>
      <c r="D2" s="135" t="s">
        <v>8</v>
      </c>
      <c r="E2" s="135"/>
      <c r="F2" s="135"/>
      <c r="G2" s="135"/>
      <c r="H2" s="135"/>
      <c r="I2" s="135" t="s">
        <v>3</v>
      </c>
      <c r="J2" s="135" t="s">
        <v>72</v>
      </c>
      <c r="K2" s="135" t="s">
        <v>73</v>
      </c>
    </row>
    <row r="3" spans="1:12" x14ac:dyDescent="0.25">
      <c r="A3" s="127"/>
      <c r="B3" s="137"/>
      <c r="C3" s="135"/>
      <c r="D3" s="10">
        <v>2024</v>
      </c>
      <c r="E3" s="10">
        <v>2025</v>
      </c>
      <c r="F3" s="10">
        <v>2026</v>
      </c>
      <c r="G3" s="10">
        <v>2027</v>
      </c>
      <c r="H3" s="10">
        <v>2028</v>
      </c>
      <c r="I3" s="135"/>
      <c r="J3" s="135"/>
      <c r="K3" s="135"/>
    </row>
    <row r="4" spans="1:12" x14ac:dyDescent="0.25">
      <c r="A4" s="15" t="s">
        <v>74</v>
      </c>
      <c r="B4" s="123" t="s">
        <v>75</v>
      </c>
      <c r="C4" s="123"/>
      <c r="D4" s="123"/>
      <c r="E4" s="123"/>
      <c r="F4" s="123"/>
      <c r="G4" s="123"/>
      <c r="H4" s="123"/>
      <c r="I4" s="123"/>
      <c r="J4" s="123"/>
      <c r="K4" s="123"/>
    </row>
    <row r="5" spans="1:12" x14ac:dyDescent="0.25">
      <c r="A5" s="15" t="s">
        <v>76</v>
      </c>
      <c r="B5" s="123" t="s">
        <v>77</v>
      </c>
      <c r="C5" s="123"/>
      <c r="D5" s="123"/>
      <c r="E5" s="123"/>
      <c r="F5" s="123"/>
      <c r="G5" s="123"/>
      <c r="H5" s="123"/>
      <c r="I5" s="123"/>
      <c r="J5" s="123"/>
      <c r="K5" s="123"/>
    </row>
    <row r="6" spans="1:12" ht="30" x14ac:dyDescent="0.25">
      <c r="A6" s="16" t="s">
        <v>4</v>
      </c>
      <c r="B6" s="136" t="s">
        <v>108</v>
      </c>
      <c r="C6" s="136"/>
      <c r="D6" s="136"/>
      <c r="E6" s="136"/>
      <c r="F6" s="136"/>
      <c r="G6" s="136"/>
      <c r="H6" s="136"/>
      <c r="I6" s="136"/>
      <c r="J6" s="136"/>
      <c r="K6" s="136"/>
      <c r="L6" s="26"/>
    </row>
    <row r="7" spans="1:12" x14ac:dyDescent="0.25">
      <c r="A7" s="123" t="s">
        <v>78</v>
      </c>
      <c r="B7" s="123" t="s">
        <v>6</v>
      </c>
      <c r="C7" s="123"/>
      <c r="D7" s="123"/>
      <c r="E7" s="123"/>
      <c r="F7" s="123"/>
      <c r="G7" s="123"/>
      <c r="H7" s="123"/>
      <c r="I7" s="123"/>
      <c r="J7" s="123"/>
      <c r="K7" s="123"/>
    </row>
    <row r="8" spans="1:12" customFormat="1" x14ac:dyDescent="0.25">
      <c r="A8" s="123"/>
      <c r="B8" s="123" t="s">
        <v>7</v>
      </c>
      <c r="C8" s="123"/>
      <c r="D8" s="123"/>
      <c r="E8" s="123"/>
      <c r="F8" s="123"/>
      <c r="G8" s="123"/>
      <c r="H8" s="123"/>
      <c r="I8" s="123"/>
      <c r="J8" s="123"/>
      <c r="K8" s="123"/>
    </row>
    <row r="9" spans="1:12" customFormat="1" x14ac:dyDescent="0.25">
      <c r="A9" s="123"/>
      <c r="B9" s="123" t="s">
        <v>79</v>
      </c>
      <c r="C9" s="123"/>
      <c r="D9" s="123"/>
      <c r="E9" s="123"/>
      <c r="F9" s="123"/>
      <c r="G9" s="123"/>
      <c r="H9" s="123"/>
      <c r="I9" s="123"/>
      <c r="J9" s="123"/>
      <c r="K9" s="123"/>
    </row>
    <row r="10" spans="1:12" customFormat="1" x14ac:dyDescent="0.25">
      <c r="A10" s="123"/>
      <c r="B10" s="123" t="s">
        <v>80</v>
      </c>
      <c r="C10" s="123"/>
      <c r="D10" s="123"/>
      <c r="E10" s="123"/>
      <c r="F10" s="123"/>
      <c r="G10" s="123"/>
      <c r="H10" s="123"/>
      <c r="I10" s="123"/>
      <c r="J10" s="123"/>
      <c r="K10" s="123"/>
    </row>
    <row r="11" spans="1:12" customFormat="1" x14ac:dyDescent="0.25">
      <c r="A11" s="15" t="s">
        <v>81</v>
      </c>
      <c r="B11" s="123" t="s">
        <v>82</v>
      </c>
      <c r="C11" s="123"/>
      <c r="D11" s="123"/>
      <c r="E11" s="123"/>
      <c r="F11" s="123"/>
      <c r="G11" s="123"/>
      <c r="H11" s="123"/>
      <c r="I11" s="123"/>
      <c r="J11" s="123"/>
      <c r="K11" s="123"/>
    </row>
    <row r="12" spans="1:12" customFormat="1" x14ac:dyDescent="0.25">
      <c r="A12" s="15" t="s">
        <v>83</v>
      </c>
      <c r="B12" s="123" t="s">
        <v>84</v>
      </c>
      <c r="C12" s="123"/>
      <c r="D12" s="123"/>
      <c r="E12" s="123"/>
      <c r="F12" s="123"/>
      <c r="G12" s="123"/>
      <c r="H12" s="123"/>
      <c r="I12" s="123"/>
      <c r="J12" s="123"/>
      <c r="K12" s="123"/>
    </row>
    <row r="13" spans="1:12" customFormat="1" x14ac:dyDescent="0.25">
      <c r="A13" s="15" t="s">
        <v>85</v>
      </c>
      <c r="B13" s="123" t="s">
        <v>86</v>
      </c>
      <c r="C13" s="123"/>
      <c r="D13" s="123"/>
      <c r="E13" s="123"/>
      <c r="F13" s="123"/>
      <c r="G13" s="123"/>
      <c r="H13" s="123"/>
      <c r="I13" s="123"/>
      <c r="J13" s="123"/>
      <c r="K13" s="123"/>
    </row>
    <row r="14" spans="1:12" customFormat="1" x14ac:dyDescent="0.25">
      <c r="A14" s="127" t="s">
        <v>0</v>
      </c>
      <c r="B14" s="135" t="s">
        <v>1</v>
      </c>
      <c r="C14" s="135" t="s">
        <v>2</v>
      </c>
      <c r="D14" s="135" t="s">
        <v>8</v>
      </c>
      <c r="E14" s="135"/>
      <c r="F14" s="135"/>
      <c r="G14" s="135"/>
      <c r="H14" s="135"/>
      <c r="I14" s="135" t="s">
        <v>3</v>
      </c>
      <c r="J14" s="135" t="s">
        <v>72</v>
      </c>
      <c r="K14" s="135" t="s">
        <v>73</v>
      </c>
      <c r="L14" s="26"/>
    </row>
    <row r="15" spans="1:12" customFormat="1" x14ac:dyDescent="0.25">
      <c r="A15" s="127"/>
      <c r="B15" s="135"/>
      <c r="C15" s="135"/>
      <c r="D15" s="10">
        <v>2024</v>
      </c>
      <c r="E15" s="10">
        <v>2025</v>
      </c>
      <c r="F15" s="10">
        <v>2026</v>
      </c>
      <c r="G15" s="10">
        <v>2027</v>
      </c>
      <c r="H15" s="10">
        <v>2028</v>
      </c>
      <c r="I15" s="138"/>
      <c r="J15" s="138"/>
      <c r="K15" s="135"/>
    </row>
    <row r="16" spans="1:12" customFormat="1" ht="45" x14ac:dyDescent="0.25">
      <c r="A16" s="132" t="s">
        <v>106</v>
      </c>
      <c r="B16" s="11" t="s">
        <v>119</v>
      </c>
      <c r="C16" s="20">
        <v>5</v>
      </c>
      <c r="D16" s="20">
        <v>10</v>
      </c>
      <c r="E16" s="20">
        <v>15</v>
      </c>
      <c r="F16" s="20">
        <v>20</v>
      </c>
      <c r="G16" s="20">
        <v>25</v>
      </c>
      <c r="H16" s="29">
        <v>30</v>
      </c>
      <c r="I16" s="62">
        <v>1863993333.3333001</v>
      </c>
      <c r="J16" s="56">
        <v>1074185000</v>
      </c>
      <c r="K16" s="25">
        <f t="shared" ref="K16:K21" si="0">I16-J16</f>
        <v>789808333.33330011</v>
      </c>
      <c r="L16" s="27"/>
    </row>
    <row r="17" spans="1:12" customFormat="1" ht="30" x14ac:dyDescent="0.25">
      <c r="A17" s="133"/>
      <c r="B17" s="11" t="s">
        <v>109</v>
      </c>
      <c r="C17" s="20">
        <v>5</v>
      </c>
      <c r="D17" s="20">
        <v>10</v>
      </c>
      <c r="E17" s="20">
        <v>15</v>
      </c>
      <c r="F17" s="20">
        <v>20</v>
      </c>
      <c r="G17" s="20">
        <v>25</v>
      </c>
      <c r="H17" s="20">
        <v>30</v>
      </c>
      <c r="I17" s="65">
        <v>1995624510</v>
      </c>
      <c r="J17" s="55">
        <v>1074185000</v>
      </c>
      <c r="K17" s="25">
        <f t="shared" si="0"/>
        <v>921439510</v>
      </c>
      <c r="L17" s="26"/>
    </row>
    <row r="18" spans="1:12" customFormat="1" ht="60" x14ac:dyDescent="0.25">
      <c r="A18" s="134"/>
      <c r="B18" s="11" t="s">
        <v>104</v>
      </c>
      <c r="C18" s="20">
        <v>2</v>
      </c>
      <c r="D18" s="20">
        <v>4</v>
      </c>
      <c r="E18" s="20">
        <v>6</v>
      </c>
      <c r="F18" s="20">
        <v>8</v>
      </c>
      <c r="G18" s="20">
        <v>10</v>
      </c>
      <c r="H18" s="20">
        <v>12</v>
      </c>
      <c r="I18" s="66">
        <v>2110003564</v>
      </c>
      <c r="J18" s="56">
        <v>1074185000</v>
      </c>
      <c r="K18" s="25">
        <f t="shared" si="0"/>
        <v>1035818564</v>
      </c>
      <c r="L18" s="26"/>
    </row>
    <row r="19" spans="1:12" customFormat="1" x14ac:dyDescent="0.25">
      <c r="A19" s="143" t="s">
        <v>131</v>
      </c>
      <c r="B19" s="144"/>
      <c r="C19" s="20"/>
      <c r="D19" s="20"/>
      <c r="E19" s="20"/>
      <c r="F19" s="20"/>
      <c r="G19" s="20"/>
      <c r="H19" s="29"/>
      <c r="I19" s="34">
        <f>SUM(I16:I18)</f>
        <v>5969621407.3332996</v>
      </c>
      <c r="J19" s="61">
        <v>3222555000</v>
      </c>
      <c r="K19" s="61">
        <f t="shared" si="0"/>
        <v>2747066407.3332996</v>
      </c>
    </row>
    <row r="20" spans="1:12" customFormat="1" ht="45" x14ac:dyDescent="0.25">
      <c r="A20" s="128" t="s">
        <v>87</v>
      </c>
      <c r="B20" s="11" t="s">
        <v>128</v>
      </c>
      <c r="C20" s="20">
        <v>2</v>
      </c>
      <c r="D20" s="20">
        <v>5</v>
      </c>
      <c r="E20" s="20">
        <v>7</v>
      </c>
      <c r="F20" s="20">
        <v>9</v>
      </c>
      <c r="G20" s="20">
        <v>11</v>
      </c>
      <c r="H20" s="20">
        <v>13</v>
      </c>
      <c r="I20" s="64">
        <v>29984810703.666599</v>
      </c>
      <c r="J20" s="39">
        <v>1611277500</v>
      </c>
      <c r="K20" s="25">
        <f t="shared" si="0"/>
        <v>28373533203.666599</v>
      </c>
      <c r="L20" s="26"/>
    </row>
    <row r="21" spans="1:12" customFormat="1" ht="30" customHeight="1" x14ac:dyDescent="0.25">
      <c r="A21" s="128"/>
      <c r="B21" s="11" t="s">
        <v>120</v>
      </c>
      <c r="C21" s="20">
        <v>1</v>
      </c>
      <c r="D21" s="20">
        <v>2</v>
      </c>
      <c r="E21" s="20">
        <v>4</v>
      </c>
      <c r="F21" s="20">
        <v>6</v>
      </c>
      <c r="G21" s="20">
        <v>7</v>
      </c>
      <c r="H21" s="20">
        <v>10</v>
      </c>
      <c r="I21" s="64">
        <v>2984810703.6666002</v>
      </c>
      <c r="J21" s="39">
        <v>1611277500</v>
      </c>
      <c r="K21" s="25">
        <f t="shared" si="0"/>
        <v>1373533203.6666002</v>
      </c>
    </row>
    <row r="22" spans="1:12" customFormat="1" ht="15" customHeight="1" x14ac:dyDescent="0.25">
      <c r="A22" s="143" t="s">
        <v>132</v>
      </c>
      <c r="B22" s="144"/>
      <c r="C22" s="20"/>
      <c r="D22" s="20"/>
      <c r="E22" s="20"/>
      <c r="F22" s="20"/>
      <c r="G22" s="20"/>
      <c r="H22" s="20"/>
      <c r="I22" s="67">
        <f>SUM(I20:I21)</f>
        <v>32969621407.333199</v>
      </c>
      <c r="J22" s="30">
        <v>3222555000</v>
      </c>
      <c r="K22" s="28">
        <f>SUM(K20:K21)</f>
        <v>29747066407.333199</v>
      </c>
    </row>
    <row r="23" spans="1:12" customFormat="1" ht="31.5" customHeight="1" x14ac:dyDescent="0.25">
      <c r="A23" s="129" t="s">
        <v>88</v>
      </c>
      <c r="B23" s="11" t="s">
        <v>107</v>
      </c>
      <c r="C23" s="20">
        <v>4</v>
      </c>
      <c r="D23" s="20">
        <v>8</v>
      </c>
      <c r="E23" s="20">
        <v>10</v>
      </c>
      <c r="F23" s="20">
        <v>12</v>
      </c>
      <c r="G23" s="20">
        <v>15</v>
      </c>
      <c r="H23" s="20">
        <v>20</v>
      </c>
      <c r="I23" s="68">
        <v>18233564100</v>
      </c>
      <c r="J23" s="39">
        <v>1074185000</v>
      </c>
      <c r="K23" s="25">
        <f>I23-J23</f>
        <v>17159379100</v>
      </c>
    </row>
    <row r="24" spans="1:12" customFormat="1" ht="42.75" customHeight="1" x14ac:dyDescent="0.25">
      <c r="A24" s="130"/>
      <c r="B24" s="13" t="s">
        <v>129</v>
      </c>
      <c r="C24" s="21" t="s">
        <v>130</v>
      </c>
      <c r="D24" s="22"/>
      <c r="E24" s="22"/>
      <c r="F24" s="22"/>
      <c r="G24" s="22"/>
      <c r="H24" s="22"/>
      <c r="I24" s="68">
        <v>24436541280</v>
      </c>
      <c r="J24" s="39">
        <v>1074185000</v>
      </c>
      <c r="K24" s="25">
        <f>I24-J24</f>
        <v>23362356280</v>
      </c>
    </row>
    <row r="25" spans="1:12" customFormat="1" ht="45" x14ac:dyDescent="0.25">
      <c r="A25" s="131"/>
      <c r="B25" s="13" t="s">
        <v>121</v>
      </c>
      <c r="C25" s="20">
        <v>5</v>
      </c>
      <c r="D25" s="20">
        <v>12</v>
      </c>
      <c r="E25" s="20">
        <v>17</v>
      </c>
      <c r="F25" s="20">
        <v>20</v>
      </c>
      <c r="G25" s="20">
        <v>20</v>
      </c>
      <c r="H25" s="20">
        <v>26</v>
      </c>
      <c r="I25" s="68">
        <v>5984810703.6666002</v>
      </c>
      <c r="J25" s="39">
        <v>1074185000</v>
      </c>
      <c r="K25" s="25">
        <f>I25-J25</f>
        <v>4910625703.6666002</v>
      </c>
    </row>
    <row r="26" spans="1:12" customFormat="1" x14ac:dyDescent="0.25">
      <c r="A26" s="147" t="s">
        <v>133</v>
      </c>
      <c r="B26" s="147"/>
      <c r="C26" s="73"/>
      <c r="D26" s="24"/>
      <c r="E26" s="24"/>
      <c r="F26" s="24"/>
      <c r="G26" s="24"/>
      <c r="H26" s="24"/>
      <c r="I26" s="36">
        <f>SUM(I23:I25)</f>
        <v>48654916083.666603</v>
      </c>
      <c r="J26" s="41">
        <v>3222555000</v>
      </c>
      <c r="K26" s="28">
        <f t="shared" ref="K26:K31" si="1">SUM(I26-J26)</f>
        <v>45432361083.666603</v>
      </c>
    </row>
    <row r="27" spans="1:12" customFormat="1" ht="45" x14ac:dyDescent="0.25">
      <c r="A27" s="145" t="s">
        <v>154</v>
      </c>
      <c r="B27" s="53" t="s">
        <v>145</v>
      </c>
      <c r="C27" s="24">
        <v>3</v>
      </c>
      <c r="D27" s="24">
        <v>4</v>
      </c>
      <c r="E27" s="24">
        <v>6</v>
      </c>
      <c r="F27" s="24">
        <v>8</v>
      </c>
      <c r="G27" s="24">
        <v>10</v>
      </c>
      <c r="H27" s="24">
        <v>15</v>
      </c>
      <c r="I27" s="68">
        <v>218420000000</v>
      </c>
      <c r="J27" s="39">
        <v>1074185000</v>
      </c>
      <c r="K27" s="81">
        <f t="shared" si="1"/>
        <v>217345815000</v>
      </c>
    </row>
    <row r="28" spans="1:12" customFormat="1" ht="45" x14ac:dyDescent="0.25">
      <c r="A28" s="145"/>
      <c r="B28" s="53" t="s">
        <v>146</v>
      </c>
      <c r="C28" s="24">
        <v>1</v>
      </c>
      <c r="D28" s="24">
        <v>2</v>
      </c>
      <c r="E28" s="24">
        <v>4</v>
      </c>
      <c r="F28" s="24">
        <v>6</v>
      </c>
      <c r="G28" s="24">
        <v>8</v>
      </c>
      <c r="H28" s="24">
        <v>10</v>
      </c>
      <c r="I28" s="68">
        <v>420967456000</v>
      </c>
      <c r="J28" s="39">
        <v>1074185000</v>
      </c>
      <c r="K28" s="81">
        <f t="shared" si="1"/>
        <v>419893271000</v>
      </c>
    </row>
    <row r="29" spans="1:12" customFormat="1" ht="60" x14ac:dyDescent="0.25">
      <c r="A29" s="145"/>
      <c r="B29" s="53" t="s">
        <v>147</v>
      </c>
      <c r="C29" s="24">
        <v>1</v>
      </c>
      <c r="D29" s="24">
        <v>3</v>
      </c>
      <c r="E29" s="24">
        <v>5</v>
      </c>
      <c r="F29" s="24">
        <v>9</v>
      </c>
      <c r="G29" s="24">
        <v>13</v>
      </c>
      <c r="H29" s="24">
        <v>15</v>
      </c>
      <c r="I29" s="68">
        <v>185967597000</v>
      </c>
      <c r="J29" s="39">
        <v>1074185000</v>
      </c>
      <c r="K29" s="81">
        <f t="shared" si="1"/>
        <v>184893412000</v>
      </c>
    </row>
    <row r="30" spans="1:12" customFormat="1" x14ac:dyDescent="0.25">
      <c r="A30" s="146" t="s">
        <v>148</v>
      </c>
      <c r="B30" s="146"/>
      <c r="C30" s="24"/>
      <c r="D30" s="24"/>
      <c r="E30" s="24"/>
      <c r="F30" s="24"/>
      <c r="G30" s="24"/>
      <c r="H30" s="24"/>
      <c r="I30" s="41">
        <f>SUM(I27:I29)</f>
        <v>825355053000</v>
      </c>
      <c r="J30" s="41">
        <v>3222555000</v>
      </c>
      <c r="K30" s="28">
        <f t="shared" si="1"/>
        <v>822132498000</v>
      </c>
    </row>
    <row r="31" spans="1:12" customFormat="1" x14ac:dyDescent="0.25">
      <c r="A31" s="147" t="s">
        <v>134</v>
      </c>
      <c r="B31" s="147"/>
      <c r="C31" s="24"/>
      <c r="D31" s="24"/>
      <c r="E31" s="24"/>
      <c r="F31" s="24"/>
      <c r="G31" s="24"/>
      <c r="H31" s="24"/>
      <c r="I31" s="36">
        <f>I30+I26+I22+I19</f>
        <v>912949211898.33313</v>
      </c>
      <c r="J31" s="58">
        <f>J30+J26+J22+J19</f>
        <v>12890220000</v>
      </c>
      <c r="K31" s="28">
        <f t="shared" si="1"/>
        <v>900058991898.33313</v>
      </c>
    </row>
    <row r="32" spans="1:12" customFormat="1" ht="15" customHeight="1" x14ac:dyDescent="0.25">
      <c r="A32" s="17" t="s">
        <v>74</v>
      </c>
      <c r="B32" s="139" t="s">
        <v>75</v>
      </c>
      <c r="C32" s="140"/>
      <c r="D32" s="140"/>
      <c r="E32" s="140"/>
      <c r="F32" s="140"/>
      <c r="G32" s="140"/>
      <c r="H32" s="140"/>
      <c r="I32" s="141"/>
      <c r="J32" s="141"/>
      <c r="K32" s="142"/>
    </row>
    <row r="33" spans="1:12" customFormat="1" x14ac:dyDescent="0.25">
      <c r="A33" s="161" t="s">
        <v>89</v>
      </c>
      <c r="B33" s="139" t="s">
        <v>99</v>
      </c>
      <c r="C33" s="140"/>
      <c r="D33" s="140"/>
      <c r="E33" s="140"/>
      <c r="F33" s="140"/>
      <c r="G33" s="140"/>
      <c r="H33" s="140"/>
      <c r="I33" s="140"/>
      <c r="J33" s="140"/>
      <c r="K33" s="142"/>
    </row>
    <row r="34" spans="1:12" customFormat="1" ht="15" customHeight="1" x14ac:dyDescent="0.25">
      <c r="A34" s="161"/>
      <c r="B34" s="139" t="s">
        <v>90</v>
      </c>
      <c r="C34" s="140"/>
      <c r="D34" s="140"/>
      <c r="E34" s="140"/>
      <c r="F34" s="140"/>
      <c r="G34" s="140"/>
      <c r="H34" s="140"/>
      <c r="I34" s="140"/>
      <c r="J34" s="140"/>
      <c r="K34" s="142"/>
    </row>
    <row r="35" spans="1:12" customFormat="1" ht="30" customHeight="1" x14ac:dyDescent="0.25">
      <c r="A35" s="16" t="s">
        <v>5</v>
      </c>
      <c r="B35" s="124" t="s">
        <v>91</v>
      </c>
      <c r="C35" s="125"/>
      <c r="D35" s="125"/>
      <c r="E35" s="125"/>
      <c r="F35" s="125"/>
      <c r="G35" s="125"/>
      <c r="H35" s="125"/>
      <c r="I35" s="125"/>
      <c r="J35" s="125"/>
      <c r="K35" s="126"/>
      <c r="L35" s="27"/>
    </row>
    <row r="36" spans="1:12" customFormat="1" ht="15" customHeight="1" x14ac:dyDescent="0.25">
      <c r="A36" s="162" t="s">
        <v>92</v>
      </c>
      <c r="B36" s="148" t="s">
        <v>6</v>
      </c>
      <c r="C36" s="149"/>
      <c r="D36" s="149"/>
      <c r="E36" s="149"/>
      <c r="F36" s="149"/>
      <c r="G36" s="149"/>
      <c r="H36" s="149"/>
      <c r="I36" s="149"/>
      <c r="J36" s="149"/>
      <c r="K36" s="150"/>
    </row>
    <row r="37" spans="1:12" customFormat="1" ht="15" customHeight="1" x14ac:dyDescent="0.25">
      <c r="A37" s="162"/>
      <c r="B37" s="148" t="s">
        <v>7</v>
      </c>
      <c r="C37" s="149"/>
      <c r="D37" s="149"/>
      <c r="E37" s="149"/>
      <c r="F37" s="149"/>
      <c r="G37" s="149"/>
      <c r="H37" s="149"/>
      <c r="I37" s="149"/>
      <c r="J37" s="149"/>
      <c r="K37" s="150"/>
    </row>
    <row r="38" spans="1:12" customFormat="1" ht="15" customHeight="1" x14ac:dyDescent="0.25">
      <c r="A38" s="162"/>
      <c r="B38" s="148" t="s">
        <v>80</v>
      </c>
      <c r="C38" s="149"/>
      <c r="D38" s="149"/>
      <c r="E38" s="149"/>
      <c r="F38" s="149"/>
      <c r="G38" s="149"/>
      <c r="H38" s="149"/>
      <c r="I38" s="149"/>
      <c r="J38" s="149"/>
      <c r="K38" s="150"/>
    </row>
    <row r="39" spans="1:12" customFormat="1" ht="15" customHeight="1" x14ac:dyDescent="0.25">
      <c r="A39" s="17" t="s">
        <v>81</v>
      </c>
      <c r="B39" s="148" t="s">
        <v>93</v>
      </c>
      <c r="C39" s="149"/>
      <c r="D39" s="149"/>
      <c r="E39" s="149"/>
      <c r="F39" s="149"/>
      <c r="G39" s="149"/>
      <c r="H39" s="149"/>
      <c r="I39" s="149"/>
      <c r="J39" s="149"/>
      <c r="K39" s="150"/>
    </row>
    <row r="40" spans="1:12" customFormat="1" ht="15" customHeight="1" x14ac:dyDescent="0.25">
      <c r="A40" s="17" t="s">
        <v>83</v>
      </c>
      <c r="B40" s="148" t="s">
        <v>84</v>
      </c>
      <c r="C40" s="149"/>
      <c r="D40" s="149"/>
      <c r="E40" s="149"/>
      <c r="F40" s="149"/>
      <c r="G40" s="149"/>
      <c r="H40" s="149"/>
      <c r="I40" s="149"/>
      <c r="J40" s="149"/>
      <c r="K40" s="150"/>
    </row>
    <row r="41" spans="1:12" customFormat="1" ht="15" customHeight="1" x14ac:dyDescent="0.25">
      <c r="A41" s="17" t="s">
        <v>94</v>
      </c>
      <c r="B41" s="148" t="s">
        <v>95</v>
      </c>
      <c r="C41" s="149"/>
      <c r="D41" s="149"/>
      <c r="E41" s="149"/>
      <c r="F41" s="149"/>
      <c r="G41" s="149"/>
      <c r="H41" s="149"/>
      <c r="I41" s="149"/>
      <c r="J41" s="149"/>
      <c r="K41" s="150"/>
    </row>
    <row r="42" spans="1:12" customFormat="1" ht="15" customHeight="1" x14ac:dyDescent="0.25">
      <c r="A42" s="127" t="s">
        <v>0</v>
      </c>
      <c r="B42" s="137" t="s">
        <v>1</v>
      </c>
      <c r="C42" s="135" t="s">
        <v>2</v>
      </c>
      <c r="D42" s="152" t="s">
        <v>8</v>
      </c>
      <c r="E42" s="153"/>
      <c r="F42" s="153"/>
      <c r="G42" s="153"/>
      <c r="H42" s="154"/>
      <c r="I42" s="135" t="s">
        <v>3</v>
      </c>
      <c r="J42" s="135" t="s">
        <v>72</v>
      </c>
      <c r="K42" s="135" t="s">
        <v>73</v>
      </c>
    </row>
    <row r="43" spans="1:12" customFormat="1" ht="15" customHeight="1" x14ac:dyDescent="0.25">
      <c r="A43" s="127"/>
      <c r="B43" s="155"/>
      <c r="C43" s="138"/>
      <c r="D43" s="44">
        <v>2024</v>
      </c>
      <c r="E43" s="44">
        <v>2025</v>
      </c>
      <c r="F43" s="44">
        <v>2026</v>
      </c>
      <c r="G43" s="44">
        <v>2027</v>
      </c>
      <c r="H43" s="44">
        <v>2028</v>
      </c>
      <c r="I43" s="138"/>
      <c r="J43" s="138"/>
      <c r="K43" s="138"/>
    </row>
    <row r="44" spans="1:12" customFormat="1" x14ac:dyDescent="0.25">
      <c r="A44" s="159" t="s">
        <v>96</v>
      </c>
      <c r="B44" s="45" t="s">
        <v>111</v>
      </c>
      <c r="C44" s="46">
        <v>10000</v>
      </c>
      <c r="D44" s="47">
        <v>11000</v>
      </c>
      <c r="E44" s="47">
        <v>12000</v>
      </c>
      <c r="F44" s="47">
        <v>10000</v>
      </c>
      <c r="G44" s="47">
        <v>13000</v>
      </c>
      <c r="H44" s="47">
        <v>14000</v>
      </c>
      <c r="I44" s="68">
        <v>4521369000</v>
      </c>
      <c r="J44" s="79">
        <v>644511000</v>
      </c>
      <c r="K44" s="68">
        <f t="shared" ref="K44:K50" si="2">I44-J44</f>
        <v>3876858000</v>
      </c>
      <c r="L44" s="31"/>
    </row>
    <row r="45" spans="1:12" customFormat="1" ht="71.25" customHeight="1" x14ac:dyDescent="0.25">
      <c r="A45" s="143"/>
      <c r="B45" s="45" t="s">
        <v>48</v>
      </c>
      <c r="C45" s="47">
        <v>3</v>
      </c>
      <c r="D45" s="47">
        <v>5</v>
      </c>
      <c r="E45" s="47">
        <v>8</v>
      </c>
      <c r="F45" s="47">
        <v>12</v>
      </c>
      <c r="G45" s="47">
        <v>15</v>
      </c>
      <c r="H45" s="47">
        <v>20</v>
      </c>
      <c r="I45" s="68">
        <v>15984810703.666599</v>
      </c>
      <c r="J45" s="79">
        <v>644511000</v>
      </c>
      <c r="K45" s="68">
        <f t="shared" si="2"/>
        <v>15340299703.666599</v>
      </c>
      <c r="L45" s="32"/>
    </row>
    <row r="46" spans="1:12" customFormat="1" ht="30" x14ac:dyDescent="0.25">
      <c r="A46" s="143"/>
      <c r="B46" s="45" t="s">
        <v>122</v>
      </c>
      <c r="C46" s="48">
        <v>0</v>
      </c>
      <c r="D46" s="48">
        <v>0.02</v>
      </c>
      <c r="E46" s="48">
        <v>0.04</v>
      </c>
      <c r="F46" s="48">
        <v>0.06</v>
      </c>
      <c r="G46" s="48">
        <v>0.08</v>
      </c>
      <c r="H46" s="48">
        <v>0.1</v>
      </c>
      <c r="I46" s="68">
        <v>19000004512</v>
      </c>
      <c r="J46" s="79">
        <v>644511000</v>
      </c>
      <c r="K46" s="68">
        <f t="shared" si="2"/>
        <v>18355493512</v>
      </c>
    </row>
    <row r="47" spans="1:12" customFormat="1" x14ac:dyDescent="0.25">
      <c r="A47" s="143"/>
      <c r="B47" s="45" t="s">
        <v>123</v>
      </c>
      <c r="C47" s="47">
        <v>3</v>
      </c>
      <c r="D47" s="47">
        <v>5</v>
      </c>
      <c r="E47" s="47">
        <v>8</v>
      </c>
      <c r="F47" s="47">
        <v>10</v>
      </c>
      <c r="G47" s="47">
        <v>15</v>
      </c>
      <c r="H47" s="47">
        <v>20</v>
      </c>
      <c r="I47" s="68">
        <v>54000005264</v>
      </c>
      <c r="J47" s="79">
        <v>644511000</v>
      </c>
      <c r="K47" s="68">
        <f t="shared" si="2"/>
        <v>53355494264</v>
      </c>
    </row>
    <row r="48" spans="1:12" customFormat="1" ht="30" x14ac:dyDescent="0.25">
      <c r="A48" s="160"/>
      <c r="B48" s="45" t="s">
        <v>55</v>
      </c>
      <c r="C48" s="47">
        <v>4</v>
      </c>
      <c r="D48" s="47">
        <v>8</v>
      </c>
      <c r="E48" s="47">
        <v>14</v>
      </c>
      <c r="F48" s="47">
        <v>16</v>
      </c>
      <c r="G48" s="47">
        <v>18</v>
      </c>
      <c r="H48" s="47">
        <v>20</v>
      </c>
      <c r="I48" s="68">
        <v>25000564213</v>
      </c>
      <c r="J48" s="79">
        <v>644511000</v>
      </c>
      <c r="K48" s="68">
        <f t="shared" si="2"/>
        <v>24356053213</v>
      </c>
      <c r="L48" s="32"/>
    </row>
    <row r="49" spans="1:12" customFormat="1" x14ac:dyDescent="0.25">
      <c r="A49" s="143" t="s">
        <v>131</v>
      </c>
      <c r="B49" s="144"/>
      <c r="C49" s="47"/>
      <c r="D49" s="47"/>
      <c r="E49" s="47"/>
      <c r="F49" s="47"/>
      <c r="G49" s="47"/>
      <c r="H49" s="47"/>
      <c r="I49" s="36">
        <f>SUM(I44:I48)</f>
        <v>118506753692.6666</v>
      </c>
      <c r="J49" s="40">
        <f>SUM(J44:J48)</f>
        <v>3222555000</v>
      </c>
      <c r="K49" s="40">
        <f t="shared" si="2"/>
        <v>115284198692.6666</v>
      </c>
    </row>
    <row r="50" spans="1:12" customFormat="1" ht="30" customHeight="1" x14ac:dyDescent="0.25">
      <c r="A50" s="159" t="s">
        <v>97</v>
      </c>
      <c r="B50" s="45" t="s">
        <v>143</v>
      </c>
      <c r="C50" s="47">
        <v>4</v>
      </c>
      <c r="D50" s="47">
        <v>6</v>
      </c>
      <c r="E50" s="47">
        <v>8</v>
      </c>
      <c r="F50" s="47">
        <v>9</v>
      </c>
      <c r="G50" s="47">
        <v>10</v>
      </c>
      <c r="H50" s="47">
        <v>12</v>
      </c>
      <c r="I50" s="68">
        <v>35245369548</v>
      </c>
      <c r="J50" s="79">
        <v>805638750</v>
      </c>
      <c r="K50" s="68">
        <f t="shared" si="2"/>
        <v>34439730798</v>
      </c>
    </row>
    <row r="51" spans="1:12" customFormat="1" ht="45" x14ac:dyDescent="0.25">
      <c r="A51" s="143"/>
      <c r="B51" s="45" t="s">
        <v>124</v>
      </c>
      <c r="C51" s="47">
        <v>3</v>
      </c>
      <c r="D51" s="47">
        <v>4</v>
      </c>
      <c r="E51" s="47">
        <v>6</v>
      </c>
      <c r="F51" s="47">
        <v>7</v>
      </c>
      <c r="G51" s="47">
        <v>9</v>
      </c>
      <c r="H51" s="47">
        <v>12</v>
      </c>
      <c r="I51" s="68">
        <v>34245369548</v>
      </c>
      <c r="J51" s="79">
        <v>805638750</v>
      </c>
      <c r="K51" s="68">
        <f t="shared" ref="K51:K60" si="3">I51-J51</f>
        <v>33439730798</v>
      </c>
    </row>
    <row r="52" spans="1:12" customFormat="1" ht="30" x14ac:dyDescent="0.25">
      <c r="A52" s="143"/>
      <c r="B52" s="45" t="s">
        <v>105</v>
      </c>
      <c r="C52" s="47">
        <v>0</v>
      </c>
      <c r="D52" s="47">
        <v>1</v>
      </c>
      <c r="E52" s="47">
        <v>4</v>
      </c>
      <c r="F52" s="47">
        <v>10</v>
      </c>
      <c r="G52" s="47">
        <v>15</v>
      </c>
      <c r="H52" s="47">
        <v>20</v>
      </c>
      <c r="I52" s="68">
        <v>5236265784</v>
      </c>
      <c r="J52" s="79">
        <v>805638750</v>
      </c>
      <c r="K52" s="68">
        <f t="shared" si="3"/>
        <v>4430627034</v>
      </c>
    </row>
    <row r="53" spans="1:12" customFormat="1" ht="30" x14ac:dyDescent="0.25">
      <c r="A53" s="160"/>
      <c r="B53" s="45" t="s">
        <v>9</v>
      </c>
      <c r="C53" s="47">
        <v>4</v>
      </c>
      <c r="D53" s="47">
        <v>5</v>
      </c>
      <c r="E53" s="47">
        <v>6</v>
      </c>
      <c r="F53" s="47">
        <v>9</v>
      </c>
      <c r="G53" s="47">
        <v>11</v>
      </c>
      <c r="H53" s="47">
        <v>15</v>
      </c>
      <c r="I53" s="68">
        <v>2546879213</v>
      </c>
      <c r="J53" s="79">
        <v>805638750</v>
      </c>
      <c r="K53" s="68">
        <f t="shared" si="3"/>
        <v>1741240463</v>
      </c>
    </row>
    <row r="54" spans="1:12" customFormat="1" x14ac:dyDescent="0.25">
      <c r="A54" s="143" t="s">
        <v>132</v>
      </c>
      <c r="B54" s="144"/>
      <c r="C54" s="47"/>
      <c r="D54" s="47"/>
      <c r="E54" s="47"/>
      <c r="F54" s="47"/>
      <c r="G54" s="47"/>
      <c r="H54" s="47"/>
      <c r="I54" s="35">
        <f>SUM(I50:I53)</f>
        <v>77273884093</v>
      </c>
      <c r="J54" s="35">
        <f>SUM(J50:J53)</f>
        <v>3222555000</v>
      </c>
      <c r="K54" s="35">
        <f t="shared" si="3"/>
        <v>74051329093</v>
      </c>
      <c r="L54" s="32"/>
    </row>
    <row r="55" spans="1:12" customFormat="1" ht="43.5" customHeight="1" x14ac:dyDescent="0.25">
      <c r="A55" s="159" t="s">
        <v>112</v>
      </c>
      <c r="B55" s="45" t="s">
        <v>113</v>
      </c>
      <c r="C55" s="48">
        <v>0</v>
      </c>
      <c r="D55" s="48">
        <v>0.04</v>
      </c>
      <c r="E55" s="48">
        <v>0.08</v>
      </c>
      <c r="F55" s="48">
        <v>0.12</v>
      </c>
      <c r="G55" s="48">
        <v>0.25</v>
      </c>
      <c r="H55" s="48">
        <v>0.3</v>
      </c>
      <c r="I55" s="68">
        <v>4256310000</v>
      </c>
      <c r="J55" s="79">
        <v>805638750</v>
      </c>
      <c r="K55" s="68">
        <f t="shared" si="3"/>
        <v>3450671250</v>
      </c>
    </row>
    <row r="56" spans="1:12" customFormat="1" ht="28.5" customHeight="1" x14ac:dyDescent="0.25">
      <c r="A56" s="143"/>
      <c r="B56" s="49" t="s">
        <v>125</v>
      </c>
      <c r="C56" s="48">
        <v>0</v>
      </c>
      <c r="D56" s="48">
        <v>0.1</v>
      </c>
      <c r="E56" s="48">
        <v>0.2</v>
      </c>
      <c r="F56" s="50">
        <v>0.5</v>
      </c>
      <c r="G56" s="48">
        <v>0.7</v>
      </c>
      <c r="H56" s="48">
        <v>1</v>
      </c>
      <c r="I56" s="68">
        <v>4256310000</v>
      </c>
      <c r="J56" s="79">
        <v>805638750</v>
      </c>
      <c r="K56" s="68">
        <f t="shared" si="3"/>
        <v>3450671250</v>
      </c>
    </row>
    <row r="57" spans="1:12" customFormat="1" ht="30" x14ac:dyDescent="0.25">
      <c r="A57" s="143"/>
      <c r="B57" s="49" t="s">
        <v>110</v>
      </c>
      <c r="C57" s="47">
        <v>12</v>
      </c>
      <c r="D57" s="47">
        <v>13</v>
      </c>
      <c r="E57" s="47">
        <v>14</v>
      </c>
      <c r="F57" s="47">
        <v>15</v>
      </c>
      <c r="G57" s="47">
        <v>17</v>
      </c>
      <c r="H57" s="47">
        <v>20</v>
      </c>
      <c r="I57" s="68">
        <v>1284810703.6666</v>
      </c>
      <c r="J57" s="79">
        <v>805638750</v>
      </c>
      <c r="K57" s="68">
        <f t="shared" si="3"/>
        <v>479171953.66659999</v>
      </c>
    </row>
    <row r="58" spans="1:12" customFormat="1" ht="74.25" customHeight="1" x14ac:dyDescent="0.25">
      <c r="A58" s="143"/>
      <c r="B58" s="59" t="s">
        <v>126</v>
      </c>
      <c r="C58" s="47">
        <v>0</v>
      </c>
      <c r="D58" s="47">
        <v>1</v>
      </c>
      <c r="E58" s="47">
        <v>2</v>
      </c>
      <c r="F58" s="47">
        <v>4</v>
      </c>
      <c r="G58" s="47">
        <v>8</v>
      </c>
      <c r="H58" s="47">
        <v>12</v>
      </c>
      <c r="I58" s="68">
        <v>4256310000</v>
      </c>
      <c r="J58" s="79">
        <v>805638750</v>
      </c>
      <c r="K58" s="68">
        <f t="shared" si="3"/>
        <v>3450671250</v>
      </c>
    </row>
    <row r="59" spans="1:12" customFormat="1" x14ac:dyDescent="0.25">
      <c r="A59" s="147" t="s">
        <v>133</v>
      </c>
      <c r="B59" s="147"/>
      <c r="C59" s="47"/>
      <c r="D59" s="47"/>
      <c r="E59" s="47"/>
      <c r="F59" s="47"/>
      <c r="G59" s="47"/>
      <c r="H59" s="47"/>
      <c r="I59" s="35">
        <f>SUM(I55:I58)</f>
        <v>14053740703.666599</v>
      </c>
      <c r="J59" s="80">
        <f>SUM(J55:J58)</f>
        <v>3222555000</v>
      </c>
      <c r="K59" s="57">
        <f t="shared" si="3"/>
        <v>10831185703.666599</v>
      </c>
    </row>
    <row r="60" spans="1:12" customFormat="1" x14ac:dyDescent="0.25">
      <c r="A60" s="156" t="s">
        <v>135</v>
      </c>
      <c r="B60" s="157"/>
      <c r="C60" s="47"/>
      <c r="D60" s="47"/>
      <c r="E60" s="47"/>
      <c r="F60" s="47"/>
      <c r="G60" s="47"/>
      <c r="H60" s="47"/>
      <c r="I60" s="58">
        <f>I59+I54+I49</f>
        <v>209834378489.33319</v>
      </c>
      <c r="J60" s="58">
        <f>J49+J54+J59</f>
        <v>9667665000</v>
      </c>
      <c r="K60" s="58">
        <f t="shared" si="3"/>
        <v>200166713489.33319</v>
      </c>
    </row>
    <row r="61" spans="1:12" ht="15" customHeight="1" x14ac:dyDescent="0.25">
      <c r="A61" s="60" t="s">
        <v>74</v>
      </c>
      <c r="B61" s="158" t="s">
        <v>75</v>
      </c>
      <c r="C61" s="151"/>
      <c r="D61" s="151"/>
      <c r="E61" s="151"/>
      <c r="F61" s="151"/>
      <c r="G61" s="151"/>
      <c r="H61" s="151"/>
      <c r="I61" s="151"/>
      <c r="J61" s="151"/>
      <c r="K61" s="151"/>
    </row>
    <row r="62" spans="1:12" ht="15" customHeight="1" x14ac:dyDescent="0.25">
      <c r="A62" s="19" t="s">
        <v>98</v>
      </c>
      <c r="B62" s="151" t="s">
        <v>99</v>
      </c>
      <c r="C62" s="151"/>
      <c r="D62" s="151"/>
      <c r="E62" s="151"/>
      <c r="F62" s="151"/>
      <c r="G62" s="151"/>
      <c r="H62" s="151"/>
      <c r="I62" s="151"/>
      <c r="J62" s="151"/>
      <c r="K62" s="151"/>
    </row>
    <row r="63" spans="1:12" ht="30" customHeight="1" x14ac:dyDescent="0.25">
      <c r="A63" s="42" t="s">
        <v>100</v>
      </c>
      <c r="B63" s="169" t="s">
        <v>101</v>
      </c>
      <c r="C63" s="169"/>
      <c r="D63" s="169"/>
      <c r="E63" s="169"/>
      <c r="F63" s="169"/>
      <c r="G63" s="169"/>
      <c r="H63" s="169"/>
      <c r="I63" s="169"/>
      <c r="J63" s="169"/>
      <c r="K63" s="169"/>
      <c r="L63" s="26"/>
    </row>
    <row r="64" spans="1:12" ht="15" customHeight="1" x14ac:dyDescent="0.25">
      <c r="A64" s="148" t="s">
        <v>78</v>
      </c>
      <c r="B64" s="151" t="s">
        <v>6</v>
      </c>
      <c r="C64" s="151"/>
      <c r="D64" s="151"/>
      <c r="E64" s="151"/>
      <c r="F64" s="151"/>
      <c r="G64" s="151"/>
      <c r="H64" s="151"/>
      <c r="I64" s="151"/>
      <c r="J64" s="151"/>
      <c r="K64" s="151"/>
    </row>
    <row r="65" spans="1:11" ht="15" customHeight="1" x14ac:dyDescent="0.25">
      <c r="A65" s="148"/>
      <c r="B65" s="151" t="s">
        <v>7</v>
      </c>
      <c r="C65" s="151"/>
      <c r="D65" s="151"/>
      <c r="E65" s="151"/>
      <c r="F65" s="151"/>
      <c r="G65" s="151"/>
      <c r="H65" s="151"/>
      <c r="I65" s="151"/>
      <c r="J65" s="151"/>
      <c r="K65" s="151"/>
    </row>
    <row r="66" spans="1:11" ht="15" customHeight="1" x14ac:dyDescent="0.25">
      <c r="A66" s="148"/>
      <c r="B66" s="151" t="s">
        <v>80</v>
      </c>
      <c r="C66" s="151"/>
      <c r="D66" s="151"/>
      <c r="E66" s="151"/>
      <c r="F66" s="151"/>
      <c r="G66" s="151"/>
      <c r="H66" s="151"/>
      <c r="I66" s="151"/>
      <c r="J66" s="151"/>
      <c r="K66" s="151"/>
    </row>
    <row r="67" spans="1:11" ht="15" customHeight="1" x14ac:dyDescent="0.25">
      <c r="A67" s="19" t="s">
        <v>81</v>
      </c>
      <c r="B67" s="151" t="s">
        <v>82</v>
      </c>
      <c r="C67" s="151"/>
      <c r="D67" s="151"/>
      <c r="E67" s="151"/>
      <c r="F67" s="151"/>
      <c r="G67" s="151"/>
      <c r="H67" s="151"/>
      <c r="I67" s="151"/>
      <c r="J67" s="151"/>
      <c r="K67" s="151"/>
    </row>
    <row r="68" spans="1:11" ht="15" customHeight="1" x14ac:dyDescent="0.25">
      <c r="A68" s="19" t="s">
        <v>83</v>
      </c>
      <c r="B68" s="151" t="s">
        <v>84</v>
      </c>
      <c r="C68" s="151"/>
      <c r="D68" s="151"/>
      <c r="E68" s="151"/>
      <c r="F68" s="151"/>
      <c r="G68" s="151"/>
      <c r="H68" s="151"/>
      <c r="I68" s="151"/>
      <c r="J68" s="151"/>
      <c r="K68" s="151"/>
    </row>
    <row r="69" spans="1:11" ht="15" customHeight="1" x14ac:dyDescent="0.25">
      <c r="A69" s="43" t="s">
        <v>102</v>
      </c>
      <c r="B69" s="151" t="s">
        <v>103</v>
      </c>
      <c r="C69" s="151"/>
      <c r="D69" s="151"/>
      <c r="E69" s="151"/>
      <c r="F69" s="151"/>
      <c r="G69" s="151"/>
      <c r="H69" s="151"/>
      <c r="I69" s="151"/>
      <c r="J69" s="151"/>
      <c r="K69" s="151"/>
    </row>
    <row r="70" spans="1:11" ht="15" customHeight="1" x14ac:dyDescent="0.25">
      <c r="A70" s="168" t="s">
        <v>0</v>
      </c>
      <c r="B70" s="166" t="s">
        <v>1</v>
      </c>
      <c r="C70" s="119" t="s">
        <v>2</v>
      </c>
      <c r="D70" s="119" t="s">
        <v>8</v>
      </c>
      <c r="E70" s="119"/>
      <c r="F70" s="119"/>
      <c r="G70" s="119"/>
      <c r="H70" s="119"/>
      <c r="I70" s="119" t="s">
        <v>3</v>
      </c>
      <c r="J70" s="119" t="s">
        <v>72</v>
      </c>
      <c r="K70" s="119" t="s">
        <v>73</v>
      </c>
    </row>
    <row r="71" spans="1:11" x14ac:dyDescent="0.25">
      <c r="A71" s="168"/>
      <c r="B71" s="166"/>
      <c r="C71" s="119"/>
      <c r="D71" s="51">
        <v>2024</v>
      </c>
      <c r="E71" s="51">
        <v>2025</v>
      </c>
      <c r="F71" s="51">
        <v>2026</v>
      </c>
      <c r="G71" s="51">
        <v>2027</v>
      </c>
      <c r="H71" s="51">
        <v>2028</v>
      </c>
      <c r="I71" s="119"/>
      <c r="J71" s="119"/>
      <c r="K71" s="119"/>
    </row>
    <row r="72" spans="1:11" ht="30" customHeight="1" x14ac:dyDescent="0.25">
      <c r="A72" s="120" t="s">
        <v>117</v>
      </c>
      <c r="B72" s="53" t="s">
        <v>149</v>
      </c>
      <c r="C72" s="47">
        <v>4</v>
      </c>
      <c r="D72" s="47">
        <v>5</v>
      </c>
      <c r="E72" s="47">
        <v>7</v>
      </c>
      <c r="F72" s="47">
        <v>8</v>
      </c>
      <c r="G72" s="47">
        <v>10</v>
      </c>
      <c r="H72" s="47">
        <v>12</v>
      </c>
      <c r="I72" s="63">
        <v>12002563214</v>
      </c>
      <c r="J72" s="68">
        <v>805638750</v>
      </c>
      <c r="K72" s="39">
        <f>I72-J72</f>
        <v>11196924464</v>
      </c>
    </row>
    <row r="73" spans="1:11" ht="33" customHeight="1" x14ac:dyDescent="0.25">
      <c r="A73" s="121"/>
      <c r="B73" s="53" t="s">
        <v>114</v>
      </c>
      <c r="C73" s="54">
        <v>0.13800000000000001</v>
      </c>
      <c r="D73" s="48">
        <v>0.17</v>
      </c>
      <c r="E73" s="48">
        <v>0.2</v>
      </c>
      <c r="F73" s="48">
        <v>0.2</v>
      </c>
      <c r="G73" s="48">
        <v>0.25</v>
      </c>
      <c r="H73" s="48">
        <v>0.3</v>
      </c>
      <c r="I73" s="63">
        <v>4256310000</v>
      </c>
      <c r="J73" s="68">
        <v>805638750</v>
      </c>
      <c r="K73" s="39">
        <f t="shared" ref="K73:K89" si="4">I73-J73</f>
        <v>3450671250</v>
      </c>
    </row>
    <row r="74" spans="1:11" ht="33" customHeight="1" x14ac:dyDescent="0.25">
      <c r="A74" s="121"/>
      <c r="B74" s="52" t="s">
        <v>142</v>
      </c>
      <c r="C74" s="47">
        <v>5</v>
      </c>
      <c r="D74" s="47">
        <v>7</v>
      </c>
      <c r="E74" s="47">
        <v>9</v>
      </c>
      <c r="F74" s="47">
        <v>11</v>
      </c>
      <c r="G74" s="47">
        <v>13</v>
      </c>
      <c r="H74" s="47">
        <v>15</v>
      </c>
      <c r="I74" s="63">
        <v>4856310000</v>
      </c>
      <c r="J74" s="68">
        <v>805638750</v>
      </c>
      <c r="K74" s="39">
        <f t="shared" si="4"/>
        <v>4050671250</v>
      </c>
    </row>
    <row r="75" spans="1:11" ht="33" customHeight="1" x14ac:dyDescent="0.25">
      <c r="A75" s="122"/>
      <c r="B75" s="52" t="s">
        <v>127</v>
      </c>
      <c r="C75" s="47">
        <v>0</v>
      </c>
      <c r="D75" s="47">
        <v>1</v>
      </c>
      <c r="E75" s="47">
        <v>4</v>
      </c>
      <c r="F75" s="47">
        <v>6</v>
      </c>
      <c r="G75" s="47">
        <v>8</v>
      </c>
      <c r="H75" s="47">
        <v>10</v>
      </c>
      <c r="I75" s="63">
        <v>7203254600</v>
      </c>
      <c r="J75" s="68">
        <v>805638750</v>
      </c>
      <c r="K75" s="39">
        <f t="shared" si="4"/>
        <v>6397615850</v>
      </c>
    </row>
    <row r="76" spans="1:11" ht="33" customHeight="1" x14ac:dyDescent="0.25">
      <c r="A76" s="143" t="s">
        <v>131</v>
      </c>
      <c r="B76" s="144"/>
      <c r="C76" s="47"/>
      <c r="D76" s="47"/>
      <c r="E76" s="47"/>
      <c r="F76" s="47"/>
      <c r="G76" s="47"/>
      <c r="H76" s="47"/>
      <c r="I76" s="38">
        <f>SUM(I72:I75)</f>
        <v>28318437814</v>
      </c>
      <c r="J76" s="38">
        <f>SUM(J72:J75)</f>
        <v>3222555000</v>
      </c>
      <c r="K76" s="38">
        <f t="shared" si="4"/>
        <v>25095882814</v>
      </c>
    </row>
    <row r="77" spans="1:11" ht="30" customHeight="1" x14ac:dyDescent="0.25">
      <c r="A77" s="163" t="s">
        <v>115</v>
      </c>
      <c r="B77" s="52" t="s">
        <v>116</v>
      </c>
      <c r="C77" s="47">
        <v>4</v>
      </c>
      <c r="D77" s="47">
        <v>7</v>
      </c>
      <c r="E77" s="47">
        <v>10</v>
      </c>
      <c r="F77" s="47">
        <v>13</v>
      </c>
      <c r="G77" s="47">
        <v>15</v>
      </c>
      <c r="H77" s="47">
        <v>19</v>
      </c>
      <c r="I77" s="63">
        <v>3252100015</v>
      </c>
      <c r="J77" s="68">
        <v>1611277500</v>
      </c>
      <c r="K77" s="37">
        <f t="shared" si="4"/>
        <v>1640822515</v>
      </c>
    </row>
    <row r="78" spans="1:11" ht="45" x14ac:dyDescent="0.25">
      <c r="A78" s="167"/>
      <c r="B78" s="52" t="s">
        <v>118</v>
      </c>
      <c r="C78" s="47">
        <v>2</v>
      </c>
      <c r="D78" s="47">
        <v>3</v>
      </c>
      <c r="E78" s="47">
        <v>4</v>
      </c>
      <c r="F78" s="47">
        <v>7</v>
      </c>
      <c r="G78" s="47">
        <v>8</v>
      </c>
      <c r="H78" s="47">
        <v>10</v>
      </c>
      <c r="I78" s="63">
        <v>4152100015</v>
      </c>
      <c r="J78" s="68">
        <v>1611277500</v>
      </c>
      <c r="K78" s="37">
        <f t="shared" si="4"/>
        <v>2540822515</v>
      </c>
    </row>
    <row r="79" spans="1:11" x14ac:dyDescent="0.25">
      <c r="A79" s="143" t="s">
        <v>132</v>
      </c>
      <c r="B79" s="144"/>
      <c r="C79" s="47"/>
      <c r="D79" s="47"/>
      <c r="E79" s="47"/>
      <c r="F79" s="47"/>
      <c r="G79" s="47"/>
      <c r="H79" s="47"/>
      <c r="I79" s="34">
        <f>SUM(I77:I78)</f>
        <v>7404200030</v>
      </c>
      <c r="J79" s="34">
        <f>SUM(J77:J78)</f>
        <v>3222555000</v>
      </c>
      <c r="K79" s="34">
        <f t="shared" si="4"/>
        <v>4181645030</v>
      </c>
    </row>
    <row r="80" spans="1:11" ht="54" customHeight="1" x14ac:dyDescent="0.25">
      <c r="A80" s="163" t="s">
        <v>138</v>
      </c>
      <c r="B80" s="52" t="s">
        <v>139</v>
      </c>
      <c r="C80" s="33">
        <v>10</v>
      </c>
      <c r="D80" s="33">
        <v>12</v>
      </c>
      <c r="E80" s="33">
        <v>15</v>
      </c>
      <c r="F80" s="33">
        <v>18</v>
      </c>
      <c r="G80" s="33">
        <v>21</v>
      </c>
      <c r="H80" s="33">
        <v>24</v>
      </c>
      <c r="I80" s="63">
        <v>4856310000</v>
      </c>
      <c r="J80" s="68">
        <v>1074185000</v>
      </c>
      <c r="K80" s="63">
        <f t="shared" si="4"/>
        <v>3782125000</v>
      </c>
    </row>
    <row r="81" spans="1:11" ht="30" x14ac:dyDescent="0.25">
      <c r="A81" s="164"/>
      <c r="B81" s="52" t="s">
        <v>140</v>
      </c>
      <c r="C81" s="33">
        <v>25</v>
      </c>
      <c r="D81" s="33">
        <v>35</v>
      </c>
      <c r="E81" s="33">
        <v>56</v>
      </c>
      <c r="F81" s="33">
        <v>82</v>
      </c>
      <c r="G81" s="33">
        <v>90</v>
      </c>
      <c r="H81" s="33">
        <v>100</v>
      </c>
      <c r="I81" s="63">
        <v>1556310000</v>
      </c>
      <c r="J81" s="68">
        <v>1074185000</v>
      </c>
      <c r="K81" s="63">
        <f t="shared" si="4"/>
        <v>482125000</v>
      </c>
    </row>
    <row r="82" spans="1:11" ht="50.25" customHeight="1" x14ac:dyDescent="0.25">
      <c r="A82" s="165"/>
      <c r="B82" s="52" t="s">
        <v>141</v>
      </c>
      <c r="C82" s="33">
        <v>2</v>
      </c>
      <c r="D82" s="33">
        <v>3</v>
      </c>
      <c r="E82" s="33">
        <v>4</v>
      </c>
      <c r="F82" s="33">
        <v>8</v>
      </c>
      <c r="G82" s="33">
        <v>9</v>
      </c>
      <c r="H82" s="33">
        <v>10</v>
      </c>
      <c r="I82" s="63">
        <v>12002563214</v>
      </c>
      <c r="J82" s="68">
        <v>1074185000</v>
      </c>
      <c r="K82" s="63">
        <f t="shared" si="4"/>
        <v>10928378214</v>
      </c>
    </row>
    <row r="83" spans="1:11" x14ac:dyDescent="0.25">
      <c r="A83" s="156" t="s">
        <v>133</v>
      </c>
      <c r="B83" s="157"/>
      <c r="C83" s="75"/>
      <c r="D83" s="75"/>
      <c r="E83" s="75"/>
      <c r="F83" s="75"/>
      <c r="G83" s="75"/>
      <c r="H83" s="76"/>
      <c r="I83" s="34">
        <f>SUM(I80:I82)</f>
        <v>18415183214</v>
      </c>
      <c r="J83" s="57">
        <f>SUM(J80:J82)</f>
        <v>3222555000</v>
      </c>
      <c r="K83" s="36">
        <f t="shared" si="4"/>
        <v>15192628214</v>
      </c>
    </row>
    <row r="84" spans="1:11" ht="84" customHeight="1" x14ac:dyDescent="0.25">
      <c r="A84" s="147" t="s">
        <v>150</v>
      </c>
      <c r="B84" s="74" t="s">
        <v>151</v>
      </c>
      <c r="C84" s="77">
        <v>3</v>
      </c>
      <c r="D84" s="77">
        <v>5</v>
      </c>
      <c r="E84" s="77">
        <v>8</v>
      </c>
      <c r="F84" s="77">
        <v>10</v>
      </c>
      <c r="G84" s="77">
        <v>15</v>
      </c>
      <c r="H84" s="77">
        <v>20</v>
      </c>
      <c r="I84" s="63">
        <v>4908765000</v>
      </c>
      <c r="J84" s="68">
        <v>1074185000</v>
      </c>
      <c r="K84" s="82">
        <f t="shared" si="4"/>
        <v>3834580000</v>
      </c>
    </row>
    <row r="85" spans="1:11" ht="30" x14ac:dyDescent="0.25">
      <c r="A85" s="147"/>
      <c r="B85" s="74" t="s">
        <v>152</v>
      </c>
      <c r="C85" s="77">
        <v>15</v>
      </c>
      <c r="D85" s="77">
        <v>18</v>
      </c>
      <c r="E85" s="77">
        <v>23</v>
      </c>
      <c r="F85" s="77">
        <v>25</v>
      </c>
      <c r="G85" s="77">
        <v>28</v>
      </c>
      <c r="H85" s="77">
        <v>30</v>
      </c>
      <c r="I85" s="63">
        <v>234896456098</v>
      </c>
      <c r="J85" s="68">
        <v>1074185000</v>
      </c>
      <c r="K85" s="82">
        <f t="shared" si="4"/>
        <v>233822271098</v>
      </c>
    </row>
    <row r="86" spans="1:11" ht="44.25" customHeight="1" x14ac:dyDescent="0.25">
      <c r="A86" s="147"/>
      <c r="B86" s="74" t="s">
        <v>153</v>
      </c>
      <c r="C86" s="77">
        <v>25</v>
      </c>
      <c r="D86" s="77">
        <v>30</v>
      </c>
      <c r="E86" s="77">
        <v>46</v>
      </c>
      <c r="F86" s="77">
        <v>50</v>
      </c>
      <c r="G86" s="77">
        <v>56</v>
      </c>
      <c r="H86" s="77">
        <v>60</v>
      </c>
      <c r="I86" s="63">
        <v>167876543009</v>
      </c>
      <c r="J86" s="68">
        <v>1074185000</v>
      </c>
      <c r="K86" s="82">
        <f t="shared" si="4"/>
        <v>166802358009</v>
      </c>
    </row>
    <row r="87" spans="1:11" x14ac:dyDescent="0.25">
      <c r="A87" s="156" t="s">
        <v>148</v>
      </c>
      <c r="B87" s="157"/>
      <c r="C87" s="72"/>
      <c r="D87" s="72"/>
      <c r="E87" s="72"/>
      <c r="F87" s="72"/>
      <c r="G87" s="72"/>
      <c r="H87" s="72"/>
      <c r="I87" s="34">
        <f>SUM(I84:I86)</f>
        <v>407681764107</v>
      </c>
      <c r="J87" s="57">
        <f>SUM(J84:J86)</f>
        <v>3222555000</v>
      </c>
      <c r="K87" s="36">
        <f t="shared" si="4"/>
        <v>404459209107</v>
      </c>
    </row>
    <row r="88" spans="1:11" x14ac:dyDescent="0.25">
      <c r="A88" s="156" t="s">
        <v>136</v>
      </c>
      <c r="B88" s="157"/>
      <c r="C88" s="157"/>
      <c r="D88" s="157"/>
      <c r="E88" s="157"/>
      <c r="F88" s="157"/>
      <c r="G88" s="157"/>
      <c r="H88" s="173"/>
      <c r="I88" s="69">
        <f>+I87+I83+I79+I76</f>
        <v>461819585165</v>
      </c>
      <c r="J88" s="78">
        <f>J76+J79+J83</f>
        <v>9667665000</v>
      </c>
      <c r="K88" s="36">
        <f t="shared" si="4"/>
        <v>452151920165</v>
      </c>
    </row>
    <row r="89" spans="1:11" x14ac:dyDescent="0.25">
      <c r="A89" s="170" t="s">
        <v>137</v>
      </c>
      <c r="B89" s="171"/>
      <c r="C89" s="171"/>
      <c r="D89" s="171"/>
      <c r="E89" s="171"/>
      <c r="F89" s="171"/>
      <c r="G89" s="171"/>
      <c r="H89" s="172"/>
      <c r="I89" s="70">
        <f>I88+I60+I31</f>
        <v>1584603175552.6665</v>
      </c>
      <c r="J89" s="71">
        <f>J88+J60+J31</f>
        <v>32225550000</v>
      </c>
      <c r="K89" s="71">
        <f t="shared" si="4"/>
        <v>1552377625552.6665</v>
      </c>
    </row>
    <row r="91" spans="1:11" x14ac:dyDescent="0.25">
      <c r="K91" s="14"/>
    </row>
    <row r="93" spans="1:11" x14ac:dyDescent="0.25">
      <c r="K93" s="14"/>
    </row>
  </sheetData>
  <mergeCells count="88">
    <mergeCell ref="A89:H89"/>
    <mergeCell ref="D70:H70"/>
    <mergeCell ref="A84:A86"/>
    <mergeCell ref="A83:B83"/>
    <mergeCell ref="A87:B87"/>
    <mergeCell ref="A88:H88"/>
    <mergeCell ref="B39:K39"/>
    <mergeCell ref="B40:K40"/>
    <mergeCell ref="A44:A48"/>
    <mergeCell ref="A80:A82"/>
    <mergeCell ref="B70:B71"/>
    <mergeCell ref="C70:C71"/>
    <mergeCell ref="A76:B76"/>
    <mergeCell ref="A77:A78"/>
    <mergeCell ref="A79:B79"/>
    <mergeCell ref="B67:K67"/>
    <mergeCell ref="A70:A71"/>
    <mergeCell ref="B68:K68"/>
    <mergeCell ref="B69:K69"/>
    <mergeCell ref="B62:K62"/>
    <mergeCell ref="B63:K63"/>
    <mergeCell ref="A64:A66"/>
    <mergeCell ref="A33:A34"/>
    <mergeCell ref="A36:A38"/>
    <mergeCell ref="B36:K36"/>
    <mergeCell ref="B37:K37"/>
    <mergeCell ref="B38:K38"/>
    <mergeCell ref="B66:K66"/>
    <mergeCell ref="D42:H42"/>
    <mergeCell ref="C42:C43"/>
    <mergeCell ref="A42:A43"/>
    <mergeCell ref="B42:B43"/>
    <mergeCell ref="B64:K64"/>
    <mergeCell ref="B65:K65"/>
    <mergeCell ref="A49:B49"/>
    <mergeCell ref="A54:B54"/>
    <mergeCell ref="A59:B59"/>
    <mergeCell ref="A60:B60"/>
    <mergeCell ref="B61:K61"/>
    <mergeCell ref="A55:A58"/>
    <mergeCell ref="A50:A53"/>
    <mergeCell ref="J14:J15"/>
    <mergeCell ref="K14:K15"/>
    <mergeCell ref="B32:K32"/>
    <mergeCell ref="I42:I43"/>
    <mergeCell ref="J42:J43"/>
    <mergeCell ref="K42:K43"/>
    <mergeCell ref="B33:K33"/>
    <mergeCell ref="B34:K34"/>
    <mergeCell ref="I14:I15"/>
    <mergeCell ref="A19:B19"/>
    <mergeCell ref="A22:B22"/>
    <mergeCell ref="A27:A29"/>
    <mergeCell ref="A30:B30"/>
    <mergeCell ref="A26:B26"/>
    <mergeCell ref="A31:B31"/>
    <mergeCell ref="B41:K41"/>
    <mergeCell ref="A7:A10"/>
    <mergeCell ref="B7:K7"/>
    <mergeCell ref="B8:K8"/>
    <mergeCell ref="B9:K9"/>
    <mergeCell ref="B10:K10"/>
    <mergeCell ref="B4:K4"/>
    <mergeCell ref="B5:K5"/>
    <mergeCell ref="B6:K6"/>
    <mergeCell ref="A2:A3"/>
    <mergeCell ref="B2:B3"/>
    <mergeCell ref="C2:C3"/>
    <mergeCell ref="D2:H2"/>
    <mergeCell ref="I2:I3"/>
    <mergeCell ref="J2:J3"/>
    <mergeCell ref="K2:K3"/>
    <mergeCell ref="A1:K1"/>
    <mergeCell ref="I70:I71"/>
    <mergeCell ref="J70:J71"/>
    <mergeCell ref="K70:K71"/>
    <mergeCell ref="A72:A75"/>
    <mergeCell ref="B11:K11"/>
    <mergeCell ref="B35:K35"/>
    <mergeCell ref="B12:K12"/>
    <mergeCell ref="B13:K13"/>
    <mergeCell ref="A14:A15"/>
    <mergeCell ref="A20:A21"/>
    <mergeCell ref="A23:A25"/>
    <mergeCell ref="A16:A18"/>
    <mergeCell ref="B14:B15"/>
    <mergeCell ref="C14:C15"/>
    <mergeCell ref="D14:H14"/>
  </mergeCells>
  <pageMargins left="0.70000000000000007" right="0.70000000000000007" top="0.75" bottom="0.75" header="0.30000000000000004" footer="0.30000000000000004"/>
  <pageSetup paperSize="9"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62"/>
  <sheetViews>
    <sheetView tabSelected="1" workbookViewId="0">
      <selection activeCell="K5" sqref="K5:P5"/>
    </sheetView>
  </sheetViews>
  <sheetFormatPr baseColWidth="10" defaultColWidth="9.140625" defaultRowHeight="12.75" x14ac:dyDescent="0.2"/>
  <cols>
    <col min="1" max="1" width="3.42578125" style="88" customWidth="1"/>
    <col min="2" max="2" width="3" style="88" customWidth="1"/>
    <col min="3" max="3" width="26" style="88" customWidth="1"/>
    <col min="4" max="4" width="34.140625" style="88" customWidth="1"/>
    <col min="5" max="5" width="14.7109375" style="88" customWidth="1"/>
    <col min="6" max="6" width="19.140625" style="88" bestFit="1" customWidth="1"/>
    <col min="7" max="7" width="16.5703125" style="88" bestFit="1" customWidth="1"/>
    <col min="8" max="8" width="14.85546875" style="88" bestFit="1" customWidth="1"/>
    <col min="9" max="9" width="11.42578125" style="88" customWidth="1"/>
    <col min="10" max="10" width="12.7109375" style="88" bestFit="1" customWidth="1"/>
    <col min="11" max="11" width="7.7109375" style="88" bestFit="1" customWidth="1"/>
    <col min="12" max="12" width="6.42578125" style="88" bestFit="1" customWidth="1"/>
    <col min="13" max="13" width="11.28515625" style="88" bestFit="1" customWidth="1"/>
    <col min="14" max="14" width="9.140625" style="88" bestFit="1" customWidth="1"/>
    <col min="15" max="15" width="10.7109375" style="88" bestFit="1" customWidth="1"/>
    <col min="16" max="16" width="10.42578125" style="88" bestFit="1" customWidth="1"/>
    <col min="17" max="17" width="16.28515625" style="88" customWidth="1"/>
    <col min="18" max="18" width="18.85546875" style="88" bestFit="1" customWidth="1"/>
    <col min="19" max="16384" width="9.140625" style="88"/>
  </cols>
  <sheetData>
    <row r="2" spans="2:18" ht="22.5" x14ac:dyDescent="0.3">
      <c r="C2" s="189" t="s">
        <v>169</v>
      </c>
      <c r="D2" s="189"/>
      <c r="E2" s="189"/>
      <c r="F2" s="189"/>
      <c r="G2" s="189"/>
      <c r="H2" s="189"/>
      <c r="I2" s="189"/>
      <c r="J2" s="189"/>
      <c r="K2" s="189"/>
      <c r="L2" s="189"/>
      <c r="M2" s="189"/>
      <c r="N2" s="189"/>
      <c r="O2" s="189"/>
      <c r="P2" s="189"/>
      <c r="Q2" s="189"/>
      <c r="R2" s="189"/>
    </row>
    <row r="4" spans="2:18" ht="30" x14ac:dyDescent="0.25">
      <c r="C4" s="102" t="s">
        <v>159</v>
      </c>
      <c r="D4" s="183" t="s">
        <v>160</v>
      </c>
      <c r="E4" s="183"/>
      <c r="F4" s="183"/>
      <c r="G4" s="183"/>
      <c r="H4" s="183"/>
      <c r="I4" s="183"/>
      <c r="J4" s="183"/>
      <c r="K4" s="183"/>
      <c r="L4" s="183"/>
      <c r="M4" s="183"/>
      <c r="N4" s="183"/>
      <c r="O4" s="183"/>
      <c r="P4" s="183"/>
      <c r="Q4" s="183"/>
      <c r="R4" s="183"/>
    </row>
    <row r="5" spans="2:18" ht="15.75" customHeight="1" x14ac:dyDescent="0.2">
      <c r="B5" s="89"/>
      <c r="C5" s="175" t="s">
        <v>0</v>
      </c>
      <c r="D5" s="175" t="s">
        <v>155</v>
      </c>
      <c r="E5" s="175" t="s">
        <v>156</v>
      </c>
      <c r="F5" s="175" t="s">
        <v>162</v>
      </c>
      <c r="G5" s="175" t="s">
        <v>163</v>
      </c>
      <c r="H5" s="184" t="s">
        <v>165</v>
      </c>
      <c r="I5" s="185"/>
      <c r="J5" s="175" t="s">
        <v>164</v>
      </c>
      <c r="K5" s="188" t="s">
        <v>176</v>
      </c>
      <c r="L5" s="188"/>
      <c r="M5" s="188"/>
      <c r="N5" s="188"/>
      <c r="O5" s="188"/>
      <c r="P5" s="188"/>
      <c r="Q5" s="175" t="s">
        <v>157</v>
      </c>
      <c r="R5" s="175" t="s">
        <v>158</v>
      </c>
    </row>
    <row r="6" spans="2:18" ht="15.75" customHeight="1" x14ac:dyDescent="0.2">
      <c r="B6" s="89"/>
      <c r="C6" s="176"/>
      <c r="D6" s="176"/>
      <c r="E6" s="176"/>
      <c r="F6" s="176"/>
      <c r="G6" s="176"/>
      <c r="H6" s="101" t="s">
        <v>167</v>
      </c>
      <c r="I6" s="101" t="s">
        <v>168</v>
      </c>
      <c r="J6" s="176"/>
      <c r="K6" s="108" t="s">
        <v>170</v>
      </c>
      <c r="L6" s="108" t="s">
        <v>171</v>
      </c>
      <c r="M6" s="108" t="s">
        <v>172</v>
      </c>
      <c r="N6" s="108" t="s">
        <v>173</v>
      </c>
      <c r="O6" s="108" t="s">
        <v>174</v>
      </c>
      <c r="P6" s="108" t="s">
        <v>175</v>
      </c>
      <c r="Q6" s="176"/>
      <c r="R6" s="176"/>
    </row>
    <row r="7" spans="2:18" ht="45" x14ac:dyDescent="0.25">
      <c r="C7" s="132" t="s">
        <v>106</v>
      </c>
      <c r="D7" s="83" t="s">
        <v>119</v>
      </c>
      <c r="E7" s="98"/>
      <c r="F7" s="98"/>
      <c r="G7" s="98"/>
      <c r="H7" s="90"/>
      <c r="I7" s="90"/>
      <c r="J7" s="90"/>
      <c r="K7" s="90"/>
      <c r="L7" s="90"/>
      <c r="M7" s="90"/>
      <c r="N7" s="90"/>
      <c r="O7" s="90"/>
      <c r="P7" s="90"/>
      <c r="Q7" s="90"/>
      <c r="R7" s="90"/>
    </row>
    <row r="8" spans="2:18" ht="30" x14ac:dyDescent="0.25">
      <c r="C8" s="133"/>
      <c r="D8" s="83" t="s">
        <v>109</v>
      </c>
      <c r="E8" s="90"/>
      <c r="F8" s="90"/>
      <c r="G8" s="90"/>
      <c r="H8" s="90"/>
      <c r="I8" s="90"/>
      <c r="J8" s="90"/>
      <c r="K8" s="90"/>
      <c r="L8" s="90"/>
      <c r="M8" s="90"/>
      <c r="N8" s="90"/>
      <c r="O8" s="90"/>
      <c r="P8" s="90"/>
      <c r="Q8" s="90"/>
      <c r="R8" s="90"/>
    </row>
    <row r="9" spans="2:18" ht="60" x14ac:dyDescent="0.25">
      <c r="C9" s="133"/>
      <c r="D9" s="84" t="s">
        <v>104</v>
      </c>
      <c r="E9" s="90"/>
      <c r="F9" s="90"/>
      <c r="G9" s="90"/>
      <c r="H9" s="90"/>
      <c r="I9" s="90"/>
      <c r="J9" s="90"/>
      <c r="K9" s="90"/>
      <c r="L9" s="90"/>
      <c r="M9" s="90"/>
      <c r="N9" s="90"/>
      <c r="O9" s="90"/>
      <c r="P9" s="90"/>
      <c r="Q9" s="90"/>
      <c r="R9" s="90"/>
    </row>
    <row r="10" spans="2:18" ht="14.25" x14ac:dyDescent="0.2">
      <c r="C10" s="92" t="s">
        <v>131</v>
      </c>
      <c r="D10" s="93"/>
      <c r="E10" s="92"/>
      <c r="F10" s="93"/>
      <c r="G10" s="92"/>
      <c r="H10" s="93"/>
      <c r="I10" s="92"/>
      <c r="J10" s="93"/>
      <c r="K10" s="93"/>
      <c r="L10" s="93"/>
      <c r="M10" s="92"/>
      <c r="N10" s="93"/>
      <c r="O10" s="92"/>
      <c r="P10" s="93"/>
      <c r="Q10" s="92"/>
      <c r="R10" s="93"/>
    </row>
    <row r="11" spans="2:18" ht="45" x14ac:dyDescent="0.25">
      <c r="C11" s="174" t="s">
        <v>87</v>
      </c>
      <c r="D11" s="99" t="s">
        <v>128</v>
      </c>
      <c r="E11" s="90"/>
      <c r="F11" s="90"/>
      <c r="G11" s="90"/>
      <c r="H11" s="90"/>
      <c r="I11" s="90"/>
      <c r="J11" s="90"/>
      <c r="K11" s="90"/>
      <c r="L11" s="90"/>
      <c r="M11" s="90"/>
      <c r="N11" s="90"/>
      <c r="O11" s="90"/>
      <c r="P11" s="90"/>
      <c r="Q11" s="90"/>
      <c r="R11" s="90"/>
    </row>
    <row r="12" spans="2:18" ht="30" x14ac:dyDescent="0.25">
      <c r="C12" s="174"/>
      <c r="D12" s="99" t="s">
        <v>120</v>
      </c>
      <c r="E12" s="90"/>
      <c r="F12" s="90"/>
      <c r="G12" s="90"/>
      <c r="H12" s="90"/>
      <c r="I12" s="90"/>
      <c r="J12" s="90"/>
      <c r="K12" s="90"/>
      <c r="L12" s="90"/>
      <c r="M12" s="90"/>
      <c r="N12" s="90"/>
      <c r="O12" s="90"/>
      <c r="P12" s="90"/>
      <c r="Q12" s="90"/>
      <c r="R12" s="90"/>
    </row>
    <row r="13" spans="2:18" ht="14.25" x14ac:dyDescent="0.2">
      <c r="C13" s="92" t="s">
        <v>132</v>
      </c>
      <c r="D13" s="92"/>
      <c r="E13" s="92"/>
      <c r="F13" s="92"/>
      <c r="G13" s="92"/>
      <c r="H13" s="92"/>
      <c r="I13" s="92"/>
      <c r="J13" s="92"/>
      <c r="K13" s="92"/>
      <c r="L13" s="92"/>
      <c r="M13" s="92"/>
      <c r="N13" s="92"/>
      <c r="O13" s="92"/>
      <c r="P13" s="92"/>
      <c r="Q13" s="92"/>
      <c r="R13" s="92"/>
    </row>
    <row r="14" spans="2:18" ht="30" x14ac:dyDescent="0.25">
      <c r="C14" s="145" t="s">
        <v>88</v>
      </c>
      <c r="D14" s="99" t="s">
        <v>107</v>
      </c>
      <c r="E14" s="90"/>
      <c r="F14" s="90"/>
      <c r="G14" s="90"/>
      <c r="H14" s="90"/>
      <c r="I14" s="90"/>
      <c r="J14" s="90"/>
      <c r="K14" s="90"/>
      <c r="L14" s="90"/>
      <c r="M14" s="90"/>
      <c r="N14" s="90"/>
      <c r="O14" s="90"/>
      <c r="P14" s="90"/>
      <c r="Q14" s="90"/>
      <c r="R14" s="90"/>
    </row>
    <row r="15" spans="2:18" ht="45" x14ac:dyDescent="0.2">
      <c r="C15" s="145"/>
      <c r="D15" s="100" t="s">
        <v>129</v>
      </c>
      <c r="E15" s="90"/>
      <c r="F15" s="90"/>
      <c r="G15" s="90"/>
      <c r="H15" s="90"/>
      <c r="I15" s="90"/>
      <c r="J15" s="90"/>
      <c r="K15" s="90"/>
      <c r="L15" s="90"/>
      <c r="M15" s="90"/>
      <c r="N15" s="90"/>
      <c r="O15" s="90"/>
      <c r="P15" s="90"/>
      <c r="Q15" s="90"/>
      <c r="R15" s="90"/>
    </row>
    <row r="16" spans="2:18" ht="45" x14ac:dyDescent="0.2">
      <c r="C16" s="145"/>
      <c r="D16" s="100" t="s">
        <v>121</v>
      </c>
      <c r="E16" s="90"/>
      <c r="F16" s="90"/>
      <c r="G16" s="90"/>
      <c r="H16" s="90"/>
      <c r="I16" s="90"/>
      <c r="J16" s="90"/>
      <c r="K16" s="90"/>
      <c r="L16" s="90"/>
      <c r="M16" s="90"/>
      <c r="N16" s="90"/>
      <c r="O16" s="90"/>
      <c r="P16" s="90"/>
      <c r="Q16" s="90"/>
      <c r="R16" s="90"/>
    </row>
    <row r="17" spans="3:18" ht="14.25" x14ac:dyDescent="0.2">
      <c r="C17" s="92" t="s">
        <v>133</v>
      </c>
      <c r="D17" s="92"/>
      <c r="E17" s="92"/>
      <c r="F17" s="92"/>
      <c r="G17" s="92"/>
      <c r="H17" s="92"/>
      <c r="I17" s="92"/>
      <c r="J17" s="92"/>
      <c r="K17" s="92"/>
      <c r="L17" s="92"/>
      <c r="M17" s="92"/>
      <c r="N17" s="92"/>
      <c r="O17" s="92"/>
      <c r="P17" s="92"/>
      <c r="Q17" s="92"/>
      <c r="R17" s="92"/>
    </row>
    <row r="18" spans="3:18" ht="45" x14ac:dyDescent="0.2">
      <c r="C18" s="145" t="s">
        <v>154</v>
      </c>
      <c r="D18" s="100" t="s">
        <v>145</v>
      </c>
      <c r="E18" s="90"/>
      <c r="F18" s="90"/>
      <c r="G18" s="90"/>
      <c r="H18" s="90"/>
      <c r="I18" s="90"/>
      <c r="J18" s="90"/>
      <c r="K18" s="90"/>
      <c r="L18" s="90"/>
      <c r="M18" s="90"/>
      <c r="N18" s="90"/>
      <c r="O18" s="90"/>
      <c r="P18" s="90"/>
      <c r="Q18" s="90"/>
      <c r="R18" s="90"/>
    </row>
    <row r="19" spans="3:18" ht="45" x14ac:dyDescent="0.2">
      <c r="C19" s="145"/>
      <c r="D19" s="100" t="s">
        <v>146</v>
      </c>
      <c r="E19" s="90"/>
      <c r="F19" s="90"/>
      <c r="G19" s="90"/>
      <c r="H19" s="90"/>
      <c r="I19" s="90"/>
      <c r="J19" s="90"/>
      <c r="K19" s="90"/>
      <c r="L19" s="90"/>
      <c r="M19" s="90"/>
      <c r="N19" s="90"/>
      <c r="O19" s="90"/>
      <c r="P19" s="90"/>
      <c r="Q19" s="90"/>
      <c r="R19" s="90"/>
    </row>
    <row r="20" spans="3:18" ht="60" x14ac:dyDescent="0.2">
      <c r="C20" s="145"/>
      <c r="D20" s="100" t="s">
        <v>147</v>
      </c>
      <c r="E20" s="90"/>
      <c r="F20" s="90"/>
      <c r="G20" s="90"/>
      <c r="H20" s="90"/>
      <c r="I20" s="90"/>
      <c r="J20" s="90"/>
      <c r="K20" s="90"/>
      <c r="L20" s="90"/>
      <c r="M20" s="90"/>
      <c r="N20" s="90"/>
      <c r="O20" s="90"/>
      <c r="P20" s="90"/>
      <c r="Q20" s="90"/>
      <c r="R20" s="90"/>
    </row>
    <row r="21" spans="3:18" ht="14.25" x14ac:dyDescent="0.2">
      <c r="C21" s="146" t="s">
        <v>148</v>
      </c>
      <c r="D21" s="186"/>
      <c r="E21" s="146"/>
      <c r="F21" s="146"/>
      <c r="G21" s="146"/>
      <c r="H21" s="146"/>
      <c r="I21" s="146"/>
      <c r="J21" s="146"/>
      <c r="K21" s="95"/>
      <c r="L21" s="95"/>
      <c r="M21" s="146"/>
      <c r="N21" s="146"/>
      <c r="O21" s="146"/>
      <c r="P21" s="146"/>
      <c r="Q21" s="146"/>
      <c r="R21" s="146"/>
    </row>
    <row r="22" spans="3:18" ht="14.25" x14ac:dyDescent="0.2">
      <c r="C22" s="147" t="s">
        <v>134</v>
      </c>
      <c r="D22" s="156"/>
      <c r="E22" s="147"/>
      <c r="F22" s="147"/>
      <c r="G22" s="147"/>
      <c r="H22" s="147"/>
      <c r="I22" s="147"/>
      <c r="J22" s="147"/>
      <c r="K22" s="92"/>
      <c r="L22" s="92"/>
      <c r="M22" s="147"/>
      <c r="N22" s="147"/>
      <c r="O22" s="147"/>
      <c r="P22" s="147"/>
      <c r="Q22" s="147"/>
      <c r="R22" s="147"/>
    </row>
    <row r="23" spans="3:18" ht="30" x14ac:dyDescent="0.25">
      <c r="C23" s="103" t="s">
        <v>5</v>
      </c>
      <c r="D23" s="183" t="s">
        <v>91</v>
      </c>
      <c r="E23" s="183"/>
      <c r="F23" s="183"/>
      <c r="G23" s="183"/>
      <c r="H23" s="183"/>
      <c r="I23" s="183"/>
      <c r="J23" s="183"/>
      <c r="K23" s="183"/>
      <c r="L23" s="183"/>
      <c r="M23" s="183"/>
      <c r="N23" s="183"/>
      <c r="O23" s="183"/>
      <c r="P23" s="183"/>
      <c r="Q23" s="183"/>
      <c r="R23" s="183"/>
    </row>
    <row r="24" spans="3:18" ht="14.25" customHeight="1" x14ac:dyDescent="0.2">
      <c r="C24" s="175" t="s">
        <v>0</v>
      </c>
      <c r="D24" s="175" t="s">
        <v>155</v>
      </c>
      <c r="E24" s="175" t="s">
        <v>156</v>
      </c>
      <c r="F24" s="175" t="s">
        <v>162</v>
      </c>
      <c r="G24" s="175" t="s">
        <v>163</v>
      </c>
      <c r="H24" s="184" t="s">
        <v>165</v>
      </c>
      <c r="I24" s="185"/>
      <c r="J24" s="175" t="s">
        <v>164</v>
      </c>
      <c r="K24" s="188" t="s">
        <v>166</v>
      </c>
      <c r="L24" s="188"/>
      <c r="M24" s="188"/>
      <c r="N24" s="188"/>
      <c r="O24" s="188"/>
      <c r="P24" s="188"/>
      <c r="Q24" s="175" t="s">
        <v>157</v>
      </c>
      <c r="R24" s="175" t="s">
        <v>158</v>
      </c>
    </row>
    <row r="25" spans="3:18" ht="12.75" customHeight="1" x14ac:dyDescent="0.2">
      <c r="C25" s="176"/>
      <c r="D25" s="176"/>
      <c r="E25" s="176"/>
      <c r="F25" s="176"/>
      <c r="G25" s="176"/>
      <c r="H25" s="101" t="s">
        <v>167</v>
      </c>
      <c r="I25" s="101" t="s">
        <v>168</v>
      </c>
      <c r="J25" s="176"/>
      <c r="K25" s="108" t="s">
        <v>170</v>
      </c>
      <c r="L25" s="108" t="s">
        <v>171</v>
      </c>
      <c r="M25" s="108" t="s">
        <v>172</v>
      </c>
      <c r="N25" s="108" t="s">
        <v>173</v>
      </c>
      <c r="O25" s="108" t="s">
        <v>174</v>
      </c>
      <c r="P25" s="108" t="s">
        <v>175</v>
      </c>
      <c r="Q25" s="176"/>
      <c r="R25" s="176"/>
    </row>
    <row r="26" spans="3:18" ht="15" x14ac:dyDescent="0.25">
      <c r="C26" s="159" t="s">
        <v>96</v>
      </c>
      <c r="D26" s="85" t="s">
        <v>111</v>
      </c>
      <c r="E26" s="90"/>
      <c r="F26" s="90"/>
      <c r="G26" s="90"/>
      <c r="H26" s="90"/>
      <c r="I26" s="90"/>
      <c r="J26" s="90"/>
      <c r="K26" s="90"/>
      <c r="L26" s="90"/>
      <c r="M26" s="90"/>
      <c r="N26" s="90"/>
      <c r="O26" s="90"/>
      <c r="P26" s="90"/>
      <c r="Q26" s="90"/>
      <c r="R26" s="90"/>
    </row>
    <row r="27" spans="3:18" ht="12.75" customHeight="1" x14ac:dyDescent="0.25">
      <c r="C27" s="143"/>
      <c r="D27" s="85" t="s">
        <v>48</v>
      </c>
      <c r="E27" s="90"/>
      <c r="F27" s="90"/>
      <c r="G27" s="90"/>
      <c r="H27" s="90"/>
      <c r="I27" s="90"/>
      <c r="J27" s="90"/>
      <c r="K27" s="90"/>
      <c r="L27" s="90"/>
      <c r="M27" s="90"/>
      <c r="N27" s="90"/>
      <c r="O27" s="90"/>
      <c r="P27" s="90"/>
      <c r="Q27" s="90"/>
      <c r="R27" s="90"/>
    </row>
    <row r="28" spans="3:18" ht="12.75" customHeight="1" x14ac:dyDescent="0.25">
      <c r="C28" s="143"/>
      <c r="D28" s="85" t="s">
        <v>122</v>
      </c>
      <c r="E28" s="90"/>
      <c r="F28" s="90"/>
      <c r="G28" s="90"/>
      <c r="H28" s="90"/>
      <c r="I28" s="90"/>
      <c r="J28" s="90"/>
      <c r="K28" s="90"/>
      <c r="L28" s="90"/>
      <c r="M28" s="90"/>
      <c r="N28" s="90"/>
      <c r="O28" s="90"/>
      <c r="P28" s="90"/>
      <c r="Q28" s="90"/>
      <c r="R28" s="90"/>
    </row>
    <row r="29" spans="3:18" ht="15" x14ac:dyDescent="0.25">
      <c r="C29" s="143"/>
      <c r="D29" s="85" t="s">
        <v>123</v>
      </c>
      <c r="E29" s="90"/>
      <c r="F29" s="90"/>
      <c r="G29" s="90"/>
      <c r="H29" s="90"/>
      <c r="I29" s="90"/>
      <c r="J29" s="90"/>
      <c r="K29" s="90"/>
      <c r="L29" s="90"/>
      <c r="M29" s="90"/>
      <c r="N29" s="90"/>
      <c r="O29" s="90"/>
      <c r="P29" s="90"/>
      <c r="Q29" s="90"/>
      <c r="R29" s="90"/>
    </row>
    <row r="30" spans="3:18" ht="30" x14ac:dyDescent="0.25">
      <c r="C30" s="160"/>
      <c r="D30" s="85" t="s">
        <v>55</v>
      </c>
      <c r="E30" s="90"/>
      <c r="F30" s="90"/>
      <c r="G30" s="90"/>
      <c r="H30" s="90"/>
      <c r="I30" s="90"/>
      <c r="J30" s="90"/>
      <c r="K30" s="90"/>
      <c r="L30" s="90"/>
      <c r="M30" s="90"/>
      <c r="N30" s="90"/>
      <c r="O30" s="90"/>
      <c r="P30" s="90"/>
      <c r="Q30" s="90"/>
      <c r="R30" s="90"/>
    </row>
    <row r="31" spans="3:18" ht="14.25" x14ac:dyDescent="0.2">
      <c r="C31" s="143" t="s">
        <v>131</v>
      </c>
      <c r="D31" s="182"/>
      <c r="E31" s="143"/>
      <c r="F31" s="182"/>
      <c r="G31" s="143"/>
      <c r="H31" s="182"/>
      <c r="I31" s="143"/>
      <c r="J31" s="182"/>
      <c r="K31" s="97"/>
      <c r="L31" s="97"/>
      <c r="M31" s="143"/>
      <c r="N31" s="182"/>
      <c r="O31" s="143"/>
      <c r="P31" s="182"/>
      <c r="Q31" s="143"/>
      <c r="R31" s="182"/>
    </row>
    <row r="32" spans="3:18" ht="30" x14ac:dyDescent="0.25">
      <c r="C32" s="159" t="s">
        <v>97</v>
      </c>
      <c r="D32" s="85" t="s">
        <v>143</v>
      </c>
      <c r="E32" s="90"/>
      <c r="F32" s="90"/>
      <c r="G32" s="90"/>
      <c r="H32" s="90"/>
      <c r="I32" s="90"/>
      <c r="J32" s="90"/>
      <c r="K32" s="90"/>
      <c r="L32" s="90"/>
      <c r="M32" s="90"/>
      <c r="N32" s="90"/>
      <c r="O32" s="90"/>
      <c r="P32" s="90"/>
      <c r="Q32" s="90"/>
      <c r="R32" s="90"/>
    </row>
    <row r="33" spans="3:18" ht="45" x14ac:dyDescent="0.25">
      <c r="C33" s="143"/>
      <c r="D33" s="85" t="s">
        <v>124</v>
      </c>
      <c r="E33" s="90"/>
      <c r="F33" s="90"/>
      <c r="G33" s="90"/>
      <c r="H33" s="90"/>
      <c r="I33" s="90"/>
      <c r="J33" s="90"/>
      <c r="K33" s="90"/>
      <c r="L33" s="90"/>
      <c r="M33" s="90"/>
      <c r="N33" s="90"/>
      <c r="O33" s="90"/>
      <c r="P33" s="90"/>
      <c r="Q33" s="90"/>
      <c r="R33" s="90"/>
    </row>
    <row r="34" spans="3:18" ht="30" x14ac:dyDescent="0.25">
      <c r="C34" s="143"/>
      <c r="D34" s="85" t="s">
        <v>105</v>
      </c>
      <c r="E34" s="90"/>
      <c r="F34" s="90"/>
      <c r="G34" s="90"/>
      <c r="H34" s="90"/>
      <c r="I34" s="90"/>
      <c r="J34" s="90"/>
      <c r="K34" s="90"/>
      <c r="L34" s="90"/>
      <c r="M34" s="90"/>
      <c r="N34" s="90"/>
      <c r="O34" s="90"/>
      <c r="P34" s="90"/>
      <c r="Q34" s="90"/>
      <c r="R34" s="90"/>
    </row>
    <row r="35" spans="3:18" ht="30" x14ac:dyDescent="0.25">
      <c r="C35" s="160"/>
      <c r="D35" s="85" t="s">
        <v>9</v>
      </c>
      <c r="E35" s="90"/>
      <c r="F35" s="90"/>
      <c r="G35" s="90"/>
      <c r="H35" s="90"/>
      <c r="I35" s="90"/>
      <c r="J35" s="90"/>
      <c r="K35" s="90"/>
      <c r="L35" s="90"/>
      <c r="M35" s="90"/>
      <c r="N35" s="90"/>
      <c r="O35" s="90"/>
      <c r="P35" s="90"/>
      <c r="Q35" s="90"/>
      <c r="R35" s="90"/>
    </row>
    <row r="36" spans="3:18" ht="14.25" x14ac:dyDescent="0.2">
      <c r="C36" s="143" t="s">
        <v>132</v>
      </c>
      <c r="D36" s="182"/>
      <c r="E36" s="143"/>
      <c r="F36" s="182"/>
      <c r="G36" s="143"/>
      <c r="H36" s="182"/>
      <c r="I36" s="143"/>
      <c r="J36" s="182"/>
      <c r="K36" s="97"/>
      <c r="L36" s="97"/>
      <c r="M36" s="143"/>
      <c r="N36" s="182"/>
      <c r="O36" s="143"/>
      <c r="P36" s="182"/>
      <c r="Q36" s="143"/>
      <c r="R36" s="182"/>
    </row>
    <row r="37" spans="3:18" ht="45" x14ac:dyDescent="0.2">
      <c r="C37" s="159" t="s">
        <v>112</v>
      </c>
      <c r="D37" s="104" t="s">
        <v>113</v>
      </c>
      <c r="E37" s="90"/>
      <c r="F37" s="90"/>
      <c r="G37" s="90"/>
      <c r="H37" s="90"/>
      <c r="I37" s="90"/>
      <c r="J37" s="90"/>
      <c r="K37" s="90"/>
      <c r="L37" s="90"/>
      <c r="M37" s="90"/>
      <c r="N37" s="90"/>
      <c r="O37" s="90"/>
      <c r="P37" s="90"/>
      <c r="Q37" s="90"/>
      <c r="R37" s="90"/>
    </row>
    <row r="38" spans="3:18" ht="30" x14ac:dyDescent="0.2">
      <c r="C38" s="143"/>
      <c r="D38" s="86" t="s">
        <v>125</v>
      </c>
      <c r="E38" s="90"/>
      <c r="F38" s="90"/>
      <c r="G38" s="90"/>
      <c r="H38" s="90"/>
      <c r="I38" s="90"/>
      <c r="J38" s="90"/>
      <c r="K38" s="90"/>
      <c r="L38" s="90"/>
      <c r="M38" s="90"/>
      <c r="N38" s="90"/>
      <c r="O38" s="90"/>
      <c r="P38" s="90"/>
      <c r="Q38" s="90"/>
      <c r="R38" s="90"/>
    </row>
    <row r="39" spans="3:18" ht="30" x14ac:dyDescent="0.2">
      <c r="C39" s="143"/>
      <c r="D39" s="86" t="s">
        <v>110</v>
      </c>
      <c r="E39" s="90"/>
      <c r="F39" s="90"/>
      <c r="G39" s="90"/>
      <c r="H39" s="90"/>
      <c r="I39" s="90"/>
      <c r="J39" s="90"/>
      <c r="K39" s="90"/>
      <c r="L39" s="90"/>
      <c r="M39" s="90"/>
      <c r="N39" s="90"/>
      <c r="O39" s="90"/>
      <c r="P39" s="90"/>
      <c r="Q39" s="90"/>
      <c r="R39" s="90"/>
    </row>
    <row r="40" spans="3:18" ht="45" x14ac:dyDescent="0.25">
      <c r="C40" s="143"/>
      <c r="D40" s="87" t="s">
        <v>126</v>
      </c>
      <c r="E40" s="90"/>
      <c r="F40" s="90"/>
      <c r="G40" s="90"/>
      <c r="H40" s="90"/>
      <c r="I40" s="90"/>
      <c r="J40" s="90"/>
      <c r="K40" s="90"/>
      <c r="L40" s="90"/>
      <c r="M40" s="90"/>
      <c r="N40" s="90"/>
      <c r="O40" s="90"/>
      <c r="P40" s="90"/>
      <c r="Q40" s="90"/>
      <c r="R40" s="90"/>
    </row>
    <row r="41" spans="3:18" ht="14.25" x14ac:dyDescent="0.2">
      <c r="C41" s="147" t="s">
        <v>133</v>
      </c>
      <c r="D41" s="156"/>
      <c r="E41" s="147"/>
      <c r="F41" s="156"/>
      <c r="G41" s="147"/>
      <c r="H41" s="156"/>
      <c r="I41" s="147"/>
      <c r="J41" s="156"/>
      <c r="K41" s="93"/>
      <c r="L41" s="93"/>
      <c r="M41" s="147"/>
      <c r="N41" s="156"/>
      <c r="O41" s="147"/>
      <c r="P41" s="156"/>
      <c r="Q41" s="147"/>
      <c r="R41" s="156"/>
    </row>
    <row r="42" spans="3:18" ht="14.25" x14ac:dyDescent="0.2">
      <c r="C42" s="156" t="s">
        <v>135</v>
      </c>
      <c r="D42" s="157"/>
      <c r="E42" s="156"/>
      <c r="F42" s="157"/>
      <c r="G42" s="156"/>
      <c r="H42" s="157"/>
      <c r="I42" s="156"/>
      <c r="J42" s="157"/>
      <c r="K42" s="94"/>
      <c r="L42" s="94"/>
      <c r="M42" s="156"/>
      <c r="N42" s="157"/>
      <c r="O42" s="156"/>
      <c r="P42" s="157"/>
      <c r="Q42" s="156"/>
      <c r="R42" s="157"/>
    </row>
    <row r="43" spans="3:18" ht="30" x14ac:dyDescent="0.25">
      <c r="C43" s="91" t="s">
        <v>100</v>
      </c>
      <c r="D43" s="187" t="s">
        <v>101</v>
      </c>
      <c r="E43" s="187"/>
      <c r="F43" s="187"/>
      <c r="G43" s="187"/>
      <c r="H43" s="187"/>
      <c r="I43" s="187"/>
      <c r="J43" s="187"/>
      <c r="K43" s="187"/>
      <c r="L43" s="187"/>
      <c r="M43" s="187"/>
      <c r="N43" s="187"/>
      <c r="O43" s="187"/>
      <c r="P43" s="187"/>
      <c r="Q43" s="187"/>
      <c r="R43" s="187"/>
    </row>
    <row r="44" spans="3:18" ht="15" customHeight="1" x14ac:dyDescent="0.2">
      <c r="C44" s="175" t="s">
        <v>0</v>
      </c>
      <c r="D44" s="188" t="s">
        <v>155</v>
      </c>
      <c r="E44" s="175" t="s">
        <v>156</v>
      </c>
      <c r="F44" s="175" t="s">
        <v>162</v>
      </c>
      <c r="G44" s="175" t="s">
        <v>163</v>
      </c>
      <c r="H44" s="184" t="s">
        <v>165</v>
      </c>
      <c r="I44" s="185"/>
      <c r="J44" s="175" t="s">
        <v>164</v>
      </c>
      <c r="K44" s="188" t="s">
        <v>166</v>
      </c>
      <c r="L44" s="188"/>
      <c r="M44" s="188"/>
      <c r="N44" s="188"/>
      <c r="O44" s="188"/>
      <c r="P44" s="188"/>
      <c r="Q44" s="175" t="s">
        <v>157</v>
      </c>
      <c r="R44" s="175" t="s">
        <v>158</v>
      </c>
    </row>
    <row r="45" spans="3:18" ht="17.25" customHeight="1" x14ac:dyDescent="0.2">
      <c r="C45" s="176"/>
      <c r="D45" s="188"/>
      <c r="E45" s="176"/>
      <c r="F45" s="176"/>
      <c r="G45" s="176"/>
      <c r="H45" s="101" t="s">
        <v>167</v>
      </c>
      <c r="I45" s="101" t="s">
        <v>168</v>
      </c>
      <c r="J45" s="176"/>
      <c r="K45" s="108" t="s">
        <v>170</v>
      </c>
      <c r="L45" s="108" t="s">
        <v>171</v>
      </c>
      <c r="M45" s="108" t="s">
        <v>172</v>
      </c>
      <c r="N45" s="108" t="s">
        <v>173</v>
      </c>
      <c r="O45" s="108" t="s">
        <v>174</v>
      </c>
      <c r="P45" s="108" t="s">
        <v>175</v>
      </c>
      <c r="Q45" s="176"/>
      <c r="R45" s="176"/>
    </row>
    <row r="46" spans="3:18" ht="45" x14ac:dyDescent="0.2">
      <c r="C46" s="179" t="s">
        <v>117</v>
      </c>
      <c r="D46" s="105" t="s">
        <v>161</v>
      </c>
      <c r="E46" s="90"/>
      <c r="F46" s="90"/>
      <c r="G46" s="90"/>
      <c r="H46" s="90"/>
      <c r="I46" s="90"/>
      <c r="J46" s="90"/>
      <c r="K46" s="90"/>
      <c r="L46" s="90"/>
      <c r="M46" s="90"/>
      <c r="N46" s="90"/>
      <c r="O46" s="90"/>
      <c r="P46" s="90"/>
      <c r="Q46" s="90"/>
      <c r="R46" s="90"/>
    </row>
    <row r="47" spans="3:18" ht="30" x14ac:dyDescent="0.2">
      <c r="C47" s="181"/>
      <c r="D47" s="100" t="s">
        <v>114</v>
      </c>
      <c r="E47" s="90"/>
      <c r="F47" s="90"/>
      <c r="G47" s="90"/>
      <c r="H47" s="90"/>
      <c r="I47" s="90"/>
      <c r="J47" s="90"/>
      <c r="K47" s="90"/>
      <c r="L47" s="90"/>
      <c r="M47" s="90"/>
      <c r="N47" s="90"/>
      <c r="O47" s="90"/>
      <c r="P47" s="90"/>
      <c r="Q47" s="90"/>
      <c r="R47" s="90"/>
    </row>
    <row r="48" spans="3:18" ht="30" x14ac:dyDescent="0.25">
      <c r="C48" s="181"/>
      <c r="D48" s="99" t="s">
        <v>142</v>
      </c>
      <c r="E48" s="90"/>
      <c r="F48" s="90"/>
      <c r="G48" s="90"/>
      <c r="H48" s="90"/>
      <c r="I48" s="90"/>
      <c r="J48" s="90"/>
      <c r="K48" s="90"/>
      <c r="L48" s="90"/>
      <c r="M48" s="90"/>
      <c r="N48" s="90"/>
      <c r="O48" s="90"/>
      <c r="P48" s="90"/>
      <c r="Q48" s="90"/>
      <c r="R48" s="90"/>
    </row>
    <row r="49" spans="3:18" ht="30" x14ac:dyDescent="0.25">
      <c r="C49" s="180"/>
      <c r="D49" s="99" t="s">
        <v>127</v>
      </c>
      <c r="E49" s="90"/>
      <c r="F49" s="90"/>
      <c r="G49" s="90"/>
      <c r="H49" s="90"/>
      <c r="I49" s="90"/>
      <c r="J49" s="90"/>
      <c r="K49" s="90"/>
      <c r="L49" s="90"/>
      <c r="M49" s="90"/>
      <c r="N49" s="90"/>
      <c r="O49" s="90"/>
      <c r="P49" s="90"/>
      <c r="Q49" s="90"/>
      <c r="R49" s="90"/>
    </row>
    <row r="50" spans="3:18" ht="14.25" x14ac:dyDescent="0.2">
      <c r="C50" s="156" t="s">
        <v>131</v>
      </c>
      <c r="D50" s="157"/>
      <c r="E50" s="156"/>
      <c r="F50" s="157"/>
      <c r="G50" s="156"/>
      <c r="H50" s="157"/>
      <c r="I50" s="156"/>
      <c r="J50" s="157"/>
      <c r="K50" s="94"/>
      <c r="L50" s="94"/>
      <c r="M50" s="156"/>
      <c r="N50" s="157"/>
      <c r="O50" s="156"/>
      <c r="P50" s="157"/>
      <c r="Q50" s="156"/>
      <c r="R50" s="157"/>
    </row>
    <row r="51" spans="3:18" ht="30" x14ac:dyDescent="0.25">
      <c r="C51" s="179" t="s">
        <v>115</v>
      </c>
      <c r="D51" s="99" t="s">
        <v>116</v>
      </c>
      <c r="E51" s="90"/>
      <c r="F51" s="90"/>
      <c r="G51" s="90"/>
      <c r="H51" s="90"/>
      <c r="I51" s="90"/>
      <c r="J51" s="90"/>
      <c r="K51" s="90"/>
      <c r="L51" s="90"/>
      <c r="M51" s="90"/>
      <c r="N51" s="90"/>
      <c r="O51" s="90"/>
      <c r="P51" s="90"/>
      <c r="Q51" s="90"/>
      <c r="R51" s="90"/>
    </row>
    <row r="52" spans="3:18" ht="12.75" customHeight="1" x14ac:dyDescent="0.25">
      <c r="C52" s="180"/>
      <c r="D52" s="99" t="s">
        <v>118</v>
      </c>
      <c r="E52" s="90"/>
      <c r="F52" s="90"/>
      <c r="G52" s="90"/>
      <c r="H52" s="90"/>
      <c r="I52" s="90"/>
      <c r="J52" s="90"/>
      <c r="K52" s="90"/>
      <c r="L52" s="90"/>
      <c r="M52" s="90"/>
      <c r="N52" s="90"/>
      <c r="O52" s="90"/>
      <c r="P52" s="90"/>
      <c r="Q52" s="90"/>
      <c r="R52" s="90"/>
    </row>
    <row r="53" spans="3:18" ht="12.75" customHeight="1" x14ac:dyDescent="0.2">
      <c r="C53" s="156" t="s">
        <v>132</v>
      </c>
      <c r="D53" s="157"/>
      <c r="E53" s="156"/>
      <c r="F53" s="157"/>
      <c r="G53" s="156"/>
      <c r="H53" s="157"/>
      <c r="I53" s="156"/>
      <c r="J53" s="157"/>
      <c r="K53" s="94"/>
      <c r="L53" s="94"/>
      <c r="M53" s="156"/>
      <c r="N53" s="157"/>
      <c r="O53" s="156"/>
      <c r="P53" s="157"/>
      <c r="Q53" s="156"/>
      <c r="R53" s="157"/>
    </row>
    <row r="54" spans="3:18" ht="12.75" customHeight="1" x14ac:dyDescent="0.25">
      <c r="C54" s="179" t="s">
        <v>138</v>
      </c>
      <c r="D54" s="99" t="s">
        <v>139</v>
      </c>
      <c r="E54" s="90"/>
      <c r="F54" s="90"/>
      <c r="G54" s="90"/>
      <c r="H54" s="90"/>
      <c r="I54" s="90"/>
      <c r="J54" s="90"/>
      <c r="K54" s="90"/>
      <c r="L54" s="90"/>
      <c r="M54" s="90"/>
      <c r="N54" s="90"/>
      <c r="O54" s="90"/>
      <c r="P54" s="90"/>
      <c r="Q54" s="90"/>
      <c r="R54" s="90"/>
    </row>
    <row r="55" spans="3:18" ht="12.75" customHeight="1" x14ac:dyDescent="0.25">
      <c r="C55" s="181"/>
      <c r="D55" s="99" t="s">
        <v>140</v>
      </c>
      <c r="E55" s="90"/>
      <c r="F55" s="90"/>
      <c r="G55" s="90"/>
      <c r="H55" s="90"/>
      <c r="I55" s="90"/>
      <c r="J55" s="90"/>
      <c r="K55" s="90"/>
      <c r="L55" s="90"/>
      <c r="M55" s="90"/>
      <c r="N55" s="90"/>
      <c r="O55" s="90"/>
      <c r="P55" s="90"/>
      <c r="Q55" s="90"/>
      <c r="R55" s="90"/>
    </row>
    <row r="56" spans="3:18" ht="15" customHeight="1" x14ac:dyDescent="0.25">
      <c r="C56" s="180"/>
      <c r="D56" s="99" t="s">
        <v>141</v>
      </c>
      <c r="E56" s="90"/>
      <c r="F56" s="90"/>
      <c r="G56" s="90"/>
      <c r="H56" s="90"/>
      <c r="I56" s="90"/>
      <c r="J56" s="90"/>
      <c r="K56" s="90"/>
      <c r="L56" s="90"/>
      <c r="M56" s="90"/>
      <c r="N56" s="90"/>
      <c r="O56" s="90"/>
      <c r="P56" s="90"/>
      <c r="Q56" s="90"/>
      <c r="R56" s="90"/>
    </row>
    <row r="57" spans="3:18" ht="14.25" x14ac:dyDescent="0.2">
      <c r="C57" s="156" t="s">
        <v>133</v>
      </c>
      <c r="D57" s="157"/>
      <c r="E57" s="156"/>
      <c r="F57" s="157"/>
      <c r="G57" s="156"/>
      <c r="H57" s="157"/>
      <c r="I57" s="156"/>
      <c r="J57" s="157"/>
      <c r="K57" s="94"/>
      <c r="L57" s="94"/>
      <c r="M57" s="156"/>
      <c r="N57" s="157"/>
      <c r="O57" s="156"/>
      <c r="P57" s="157"/>
      <c r="Q57" s="156"/>
      <c r="R57" s="157"/>
    </row>
    <row r="58" spans="3:18" ht="60" x14ac:dyDescent="0.2">
      <c r="C58" s="147" t="s">
        <v>150</v>
      </c>
      <c r="D58" s="106" t="s">
        <v>151</v>
      </c>
      <c r="E58" s="90"/>
      <c r="F58" s="90"/>
      <c r="G58" s="90"/>
      <c r="H58" s="90"/>
      <c r="I58" s="90"/>
      <c r="J58" s="90"/>
      <c r="K58" s="90"/>
      <c r="L58" s="90"/>
      <c r="M58" s="90"/>
      <c r="N58" s="90"/>
      <c r="O58" s="90"/>
      <c r="P58" s="90"/>
      <c r="Q58" s="90"/>
      <c r="R58" s="90"/>
    </row>
    <row r="59" spans="3:18" ht="30" x14ac:dyDescent="0.2">
      <c r="C59" s="147"/>
      <c r="D59" s="106" t="s">
        <v>152</v>
      </c>
      <c r="E59" s="90"/>
      <c r="F59" s="90"/>
      <c r="G59" s="90"/>
      <c r="H59" s="90"/>
      <c r="I59" s="90"/>
      <c r="J59" s="90"/>
      <c r="K59" s="90"/>
      <c r="L59" s="90"/>
      <c r="M59" s="90"/>
      <c r="N59" s="90"/>
      <c r="O59" s="90"/>
      <c r="P59" s="90"/>
      <c r="Q59" s="90"/>
      <c r="R59" s="90"/>
    </row>
    <row r="60" spans="3:18" ht="30" x14ac:dyDescent="0.2">
      <c r="C60" s="147"/>
      <c r="D60" s="106" t="s">
        <v>153</v>
      </c>
      <c r="E60" s="90"/>
      <c r="F60" s="90"/>
      <c r="G60" s="90"/>
      <c r="H60" s="90"/>
      <c r="I60" s="90"/>
      <c r="J60" s="90"/>
      <c r="K60" s="90"/>
      <c r="L60" s="90"/>
      <c r="M60" s="90"/>
      <c r="N60" s="90"/>
      <c r="O60" s="90"/>
      <c r="P60" s="90"/>
      <c r="Q60" s="90"/>
      <c r="R60" s="90"/>
    </row>
    <row r="61" spans="3:18" ht="14.25" x14ac:dyDescent="0.2">
      <c r="C61" s="177" t="s">
        <v>148</v>
      </c>
      <c r="D61" s="178"/>
      <c r="E61" s="177"/>
      <c r="F61" s="178"/>
      <c r="G61" s="177"/>
      <c r="H61" s="178"/>
      <c r="I61" s="177"/>
      <c r="J61" s="178"/>
      <c r="K61" s="96"/>
      <c r="L61" s="96"/>
      <c r="M61" s="177"/>
      <c r="N61" s="178"/>
      <c r="O61" s="177"/>
      <c r="P61" s="178"/>
      <c r="Q61" s="147"/>
      <c r="R61" s="147"/>
    </row>
    <row r="62" spans="3:18" ht="15" x14ac:dyDescent="0.2">
      <c r="C62" s="107" t="s">
        <v>137</v>
      </c>
      <c r="D62" s="107"/>
      <c r="E62" s="107"/>
      <c r="F62" s="107"/>
      <c r="G62" s="107"/>
      <c r="H62" s="107"/>
      <c r="I62" s="107"/>
      <c r="J62" s="107"/>
      <c r="K62" s="107"/>
      <c r="L62" s="107"/>
      <c r="M62" s="107"/>
      <c r="N62" s="107"/>
      <c r="O62" s="107"/>
      <c r="P62" s="107"/>
      <c r="Q62" s="107"/>
      <c r="R62" s="107"/>
    </row>
  </sheetData>
  <mergeCells count="115">
    <mergeCell ref="C2:R2"/>
    <mergeCell ref="K5:P5"/>
    <mergeCell ref="K24:P24"/>
    <mergeCell ref="K44:P44"/>
    <mergeCell ref="Q57:R57"/>
    <mergeCell ref="E61:F61"/>
    <mergeCell ref="G61:H61"/>
    <mergeCell ref="I61:J61"/>
    <mergeCell ref="M61:N61"/>
    <mergeCell ref="O61:P61"/>
    <mergeCell ref="Q61:R61"/>
    <mergeCell ref="E57:F57"/>
    <mergeCell ref="G57:H57"/>
    <mergeCell ref="I57:J57"/>
    <mergeCell ref="M57:N57"/>
    <mergeCell ref="O57:P57"/>
    <mergeCell ref="Q50:R50"/>
    <mergeCell ref="E53:F53"/>
    <mergeCell ref="G53:H53"/>
    <mergeCell ref="I53:J53"/>
    <mergeCell ref="M53:N53"/>
    <mergeCell ref="O53:P53"/>
    <mergeCell ref="Q53:R53"/>
    <mergeCell ref="E50:F50"/>
    <mergeCell ref="G50:H50"/>
    <mergeCell ref="I50:J50"/>
    <mergeCell ref="M50:N50"/>
    <mergeCell ref="O50:P50"/>
    <mergeCell ref="Q42:R42"/>
    <mergeCell ref="D43:R43"/>
    <mergeCell ref="C44:C45"/>
    <mergeCell ref="D44:D45"/>
    <mergeCell ref="E44:E45"/>
    <mergeCell ref="F44:F45"/>
    <mergeCell ref="G44:G45"/>
    <mergeCell ref="H44:I44"/>
    <mergeCell ref="J44:J45"/>
    <mergeCell ref="Q44:Q45"/>
    <mergeCell ref="R44:R45"/>
    <mergeCell ref="E42:F42"/>
    <mergeCell ref="G42:H42"/>
    <mergeCell ref="I42:J42"/>
    <mergeCell ref="M42:N42"/>
    <mergeCell ref="O42:P42"/>
    <mergeCell ref="E41:F41"/>
    <mergeCell ref="G41:H41"/>
    <mergeCell ref="I41:J41"/>
    <mergeCell ref="M41:N41"/>
    <mergeCell ref="O41:P41"/>
    <mergeCell ref="Q41:R41"/>
    <mergeCell ref="E36:F36"/>
    <mergeCell ref="G36:H36"/>
    <mergeCell ref="I36:J36"/>
    <mergeCell ref="M36:N36"/>
    <mergeCell ref="O36:P36"/>
    <mergeCell ref="E22:F22"/>
    <mergeCell ref="G22:H22"/>
    <mergeCell ref="I22:J22"/>
    <mergeCell ref="M22:N22"/>
    <mergeCell ref="O22:P22"/>
    <mergeCell ref="E31:F31"/>
    <mergeCell ref="C26:C30"/>
    <mergeCell ref="C31:D31"/>
    <mergeCell ref="Q36:R36"/>
    <mergeCell ref="D23:R23"/>
    <mergeCell ref="C24:C25"/>
    <mergeCell ref="D24:D25"/>
    <mergeCell ref="E24:E25"/>
    <mergeCell ref="F24:F25"/>
    <mergeCell ref="G24:G25"/>
    <mergeCell ref="H24:I24"/>
    <mergeCell ref="J24:J25"/>
    <mergeCell ref="Q24:Q25"/>
    <mergeCell ref="R24:R25"/>
    <mergeCell ref="D4:R4"/>
    <mergeCell ref="E21:F21"/>
    <mergeCell ref="G21:H21"/>
    <mergeCell ref="I21:J21"/>
    <mergeCell ref="M21:N21"/>
    <mergeCell ref="O21:P21"/>
    <mergeCell ref="Q21:R21"/>
    <mergeCell ref="D5:D6"/>
    <mergeCell ref="C5:C6"/>
    <mergeCell ref="J5:J6"/>
    <mergeCell ref="H5:I5"/>
    <mergeCell ref="G5:G6"/>
    <mergeCell ref="F5:F6"/>
    <mergeCell ref="E5:E6"/>
    <mergeCell ref="C21:D21"/>
    <mergeCell ref="C14:C16"/>
    <mergeCell ref="C18:C20"/>
    <mergeCell ref="C22:D22"/>
    <mergeCell ref="C7:C9"/>
    <mergeCell ref="C11:C12"/>
    <mergeCell ref="Q5:Q6"/>
    <mergeCell ref="R5:R6"/>
    <mergeCell ref="C61:D61"/>
    <mergeCell ref="C50:D50"/>
    <mergeCell ref="C51:C52"/>
    <mergeCell ref="C53:D53"/>
    <mergeCell ref="C54:C56"/>
    <mergeCell ref="C57:D57"/>
    <mergeCell ref="C58:C60"/>
    <mergeCell ref="C46:C49"/>
    <mergeCell ref="C32:C35"/>
    <mergeCell ref="C36:D36"/>
    <mergeCell ref="C37:C40"/>
    <mergeCell ref="C41:D41"/>
    <mergeCell ref="C42:D42"/>
    <mergeCell ref="G31:H31"/>
    <mergeCell ref="I31:J31"/>
    <mergeCell ref="M31:N31"/>
    <mergeCell ref="O31:P31"/>
    <mergeCell ref="Q31:R31"/>
    <mergeCell ref="Q22:R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Feuil3</vt:lpstr>
      <vt:lpstr>Feuil4</vt:lpstr>
      <vt:lpstr>Feuil7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CLAUDEL KINYAMA</dc:creator>
  <cp:lastModifiedBy>hp</cp:lastModifiedBy>
  <dcterms:created xsi:type="dcterms:W3CDTF">2024-08-12T08:45:31Z</dcterms:created>
  <dcterms:modified xsi:type="dcterms:W3CDTF">2026-01-08T12:26:51Z</dcterms:modified>
</cp:coreProperties>
</file>